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<sst xmlns="http://schemas.openxmlformats.org/spreadsheetml/2006/main" count="319" uniqueCount="202">
  <si>
    <t>2022年获嘉县巩固拓展脱贫攻坚成果和乡村振兴项目计划完成情况统计表</t>
  </si>
  <si>
    <t>序号</t>
  </si>
  <si>
    <t>项目名称</t>
  </si>
  <si>
    <t>实施地点</t>
  </si>
  <si>
    <t>项目单位</t>
  </si>
  <si>
    <t>建设任务</t>
  </si>
  <si>
    <t>完成情况</t>
  </si>
  <si>
    <t>绩效目标</t>
  </si>
  <si>
    <t>帮扶机制</t>
  </si>
  <si>
    <t>资金规规及来源（万元）</t>
  </si>
  <si>
    <t>合  计</t>
  </si>
  <si>
    <t>专项资金</t>
  </si>
  <si>
    <t>其他资金</t>
  </si>
  <si>
    <t>小计</t>
  </si>
  <si>
    <t>中央专项</t>
  </si>
  <si>
    <t>省级专项</t>
  </si>
  <si>
    <t>市级专项</t>
  </si>
  <si>
    <t>县级专项</t>
  </si>
  <si>
    <t>2022年获嘉县雨露计划短期技能培训项目</t>
  </si>
  <si>
    <t>获嘉县</t>
  </si>
  <si>
    <t>乡村振兴局</t>
  </si>
  <si>
    <t>对通过参加短期技能培训获得技能的脱贫户、监测对象，按照1500-2000元的标准进行补助</t>
  </si>
  <si>
    <t>已竣工</t>
  </si>
  <si>
    <t>支持和鼓励受益人群学习职业技能，预计补助100人。</t>
  </si>
  <si>
    <t>项目实施后鼓励受益人群学习职业技能，增强受益人群就业能力，培训结束后对符合政策要求的受益人群补助1500—2000元。</t>
  </si>
  <si>
    <t>2022年获嘉县雨露计划职业教育补助项目</t>
  </si>
  <si>
    <t>对符合职业教育补助条件的在籍在校生，按照每人每学期1500元进行补助。</t>
  </si>
  <si>
    <t>降低受益人群教育支出，支持受益人群学习职业技能，预计补助838人。</t>
  </si>
  <si>
    <t>项目实施后帮助受益户降低教育支出，符合职业教育补助的学生每人每学期补助1500元。</t>
  </si>
  <si>
    <t>2022年获嘉县土地流转奖补项目</t>
  </si>
  <si>
    <t>农业农村局</t>
  </si>
  <si>
    <t>支持土地流转，对流出给新型农业经营主体耕种的受益户每亩200元的奖补。</t>
  </si>
  <si>
    <t>项目实施后鼓励受益人口土地流转，有效促进受益户稳定增收，预计涉及受益户940户，土地流转面积约3050亩。</t>
  </si>
  <si>
    <t>项目实施后，对流出给新型农业经营主体耕种的受益人口给予每亩200元的奖补，有效促进稳定增收。</t>
  </si>
  <si>
    <t>2022年获嘉县优质强筋小麦奖补项目</t>
  </si>
  <si>
    <t>支持种植优质强筋小麦，对种植強筋小麦的受益户每亩补贴150元。</t>
  </si>
  <si>
    <t>项目实施后对种植优质小麦的受益户进行奖补，预计涉及受益户770户，种植优质强筋小麦面积约3667亩，有效促进受益户稳定增收。</t>
  </si>
  <si>
    <t>项目实施后对种植优质小麦的受益人口每亩补贴150元，有效促进稳定增收。</t>
  </si>
  <si>
    <t>2022年获嘉县弱劳力就业项目</t>
  </si>
  <si>
    <t>工商联</t>
  </si>
  <si>
    <t>通过筛选规模大、效益稳有帮扶能力的企业为弱劳动能力脱贫人口及监测对象提供就业岗位，实现就近就业，稳定增收。</t>
  </si>
  <si>
    <t>项目实施后对帮助受益户的企业进行奖补，有效促使受益户增收。</t>
  </si>
  <si>
    <t>项目实施后有效促进受益人口稳定增收，企业保证每人每月400元收入。</t>
  </si>
  <si>
    <t>2022年获嘉县脱贫小额信贷贴息项目</t>
  </si>
  <si>
    <t>金融局</t>
  </si>
  <si>
    <t>为全县脱贫小额信贷按照LPR全额贴息。</t>
  </si>
  <si>
    <t>按照一年期年利率3.85%，三年期年利率4.65%进行贴息，有效促进受益户稳定增收。</t>
  </si>
  <si>
    <t>通过对脱贫小额信贷进行全额贴息，进一步降低脱贫户的生产经营成本。</t>
  </si>
  <si>
    <t>2022年获嘉县脱贫小额信贷风险补偿金项目</t>
  </si>
  <si>
    <t>增加脱贫小额信贷风险补偿金池规模。</t>
  </si>
  <si>
    <t>按照放贷规模的1/3，投入风险补偿金，有效促进受益户稳定增收。</t>
  </si>
  <si>
    <t>进一步增强脱贫小额信贷抗风险能力，撬动银行资本，发放脱贫小额信贷。有效促进受益户稳定增收。</t>
  </si>
  <si>
    <t>2022年获嘉县优秀务工人员奖补项目</t>
  </si>
  <si>
    <t>创业就业指导服务中心</t>
  </si>
  <si>
    <t>对符合条件并满足累计务工时间的优秀务工脱贫人口及监测对象，每年进行500-1500元奖补。</t>
  </si>
  <si>
    <t>项目实施后有效促进受益户务工增收，提高受益户务工脱贫的积极性。预计补助25人。</t>
  </si>
  <si>
    <t>项目实施后有效促进受益户增收，对符合条件的优秀务工受益户进行500-1500元奖补。</t>
  </si>
  <si>
    <t>2022年获嘉县跨省就业脱贫劳动力一次性交通补助项目</t>
  </si>
  <si>
    <t>对符合条件的脱贫劳动力（含监测帮扶对象）当年跨省外出务工稳定就业的，给予一次性交通补助。</t>
  </si>
  <si>
    <t>项目实施后有效促进受益户外出务工，提高受益户省外务工积极性，增加务工收入，预计补助100人。</t>
  </si>
  <si>
    <t>项目实施后有效促进受益户省外务工积极性，对省外务工人员进行500元以内（含500元）的交通补贴。</t>
  </si>
  <si>
    <t>2022年获嘉县公益岗位补贴项目（人居环境）</t>
  </si>
  <si>
    <t>对参与全县村级公益性岗位人员，完成规定目标任务后给予每人每月300元补贴。</t>
  </si>
  <si>
    <t>项目实施后加强对人居环境的改善，巩固脱贫攻坚成果。</t>
  </si>
  <si>
    <t>项目实施后对脱贫人口和监测户人口中从事保洁、环境绿化等人居环境工作的公益性岗位人员，完成规定目标任务后给予每人每月300元补贴。</t>
  </si>
  <si>
    <t>2022年获嘉县城关镇东关村道路、排水配套设施项目</t>
  </si>
  <si>
    <t>城关镇东关村</t>
  </si>
  <si>
    <t>民族宗教局</t>
  </si>
  <si>
    <t>1、建设道路1100平米，
2、配套排水设施312米及其他配套设施。</t>
  </si>
  <si>
    <t>提高群众生产、生活质量，加快经济发展，解决群众生产、生活问题。</t>
  </si>
  <si>
    <t>随着原有路面的升级改造，能有效的解决道路拥堵、生活废水横流,对群众的生产、生活环境将得到很大的提高，创造良好的发展环境，促进经济发展，加快乡村振兴建设步伐。</t>
  </si>
  <si>
    <t>2022年获嘉县亢村镇亢南村道路、排水配套设施项目</t>
  </si>
  <si>
    <t>亢村镇亢南村</t>
  </si>
  <si>
    <t>1、亢南村建设道路1578平米，
2、配套排水管网694米及其他配套设施。</t>
  </si>
  <si>
    <t>2022年获嘉县徐营镇南官滩村安全饮水改造工程项目</t>
  </si>
  <si>
    <t>徐营镇南官滩村</t>
  </si>
  <si>
    <t>水利局</t>
  </si>
  <si>
    <t>改造村内给水管网1660米。</t>
  </si>
  <si>
    <t>项目实施后，方便全村97户456人生产生活，有效改善群众饮水安全和生活质量.</t>
  </si>
  <si>
    <t>项目实施后，有效改善群众饮水安全和生活质量。</t>
  </si>
  <si>
    <t>2022年获嘉县黄堤镇狮子营村道路、排水设施项目</t>
  </si>
  <si>
    <t>黄堤镇狮子营村</t>
  </si>
  <si>
    <t>新建排水0.3m螺纹管750米。道路路面硬化长380米、宽5米，面积1900平方。</t>
  </si>
  <si>
    <t>项目实施后改善全村群众的生产生活条件,解决出行难问题；改善村容村貌，有效提升人居环境质量。提高群众对乡村振兴工作的认可度和满意度。</t>
  </si>
  <si>
    <t>通过改善生产生活条件，解决群众出行难问题，推动经济社会发展。方便了全村858户3261人，脱贫户23户68人生产生活，解决群众生产、生活问题。</t>
  </si>
  <si>
    <t>2022年获嘉县城关镇前寺村道路项目</t>
  </si>
  <si>
    <t>城关镇前寺村</t>
  </si>
  <si>
    <t>主干道道路铺设柏油长2270米，宽6-6.5米，厚5公分，共计14275平方米。</t>
  </si>
  <si>
    <t>通过改善生产生活条件，解决群众出行难问题，推动经济社会发展。方便了全村270户1149人，脱贫户12户45人生产生活，解决群众生产、生活问题。</t>
  </si>
  <si>
    <t>2022年获嘉县位庄乡王治村道路项目</t>
  </si>
  <si>
    <t>位庄乡王治村</t>
  </si>
  <si>
    <t>新建主街路7条，宽5至6米，面积14321平方米。</t>
  </si>
  <si>
    <t>通过改善生产生活条件，解决群众出行难问题，推动经济社会发展。方便了全村538户2300人，脱贫户20户57人生产生活，解决群众生产、生活问题。</t>
  </si>
  <si>
    <t>2022年获嘉县大新庄乡西古风村排水设施项目</t>
  </si>
  <si>
    <t>大新庄乡西古风村</t>
  </si>
  <si>
    <t>新建排水设施，总长2119米，0.3m波纹管，配套检查井。</t>
  </si>
  <si>
    <t>项目实施后改善全村群众的生产生活条件,解决生活废水横流,对群众的生产、生活环境将得到很大的提高，创造良好的发展环境，促进经济发展，加快乡村振兴建设步伐。</t>
  </si>
  <si>
    <t>通过改善生产生活条件，创造良好的发展环境，方便了全村210户1020人，脱贫户9户35人生产生活，解决群众生产、生活问题。</t>
  </si>
  <si>
    <t>2022年获嘉县冯庄镇野场村道路、排水设施项目</t>
  </si>
  <si>
    <t>冯庄镇野场村</t>
  </si>
  <si>
    <t>新建胡同路18条，总长1634m，厚度15cm，面积5269㎡。新建排水设施，总长1817m，管网直径0.3m，配套检查井。</t>
  </si>
  <si>
    <t>通过改善生产生活条件，解决群众出行难问题，推动经济社会发展。方便了全村463户2137人，脱贫户22户91人生产生活，解决群众生产、生活问题。</t>
  </si>
  <si>
    <t>2022年获嘉县徐营镇宣阳驿西街村道路、排水设施项目</t>
  </si>
  <si>
    <t>徐营镇宣西村</t>
  </si>
  <si>
    <t>管网铺设HDPE双壁波纹管750米，φ800毫米。出村铺设沥青路面：厚7厘米，长850米，宽6米，共5100平方米。加宽出村路1米，厚18厘米，共850平方米。南一街加宽2米，长400米，厚15厘米，共800平方米。</t>
  </si>
  <si>
    <t>通过改善生产生活条件，解决群众出行难问题，推动经济社会发展。方便了全村570户2189人，脱贫户202户776人生产生活，解决群众生产、生活问题。</t>
  </si>
  <si>
    <t>2022年获嘉县中和镇三刘庄村道路、排水设施项目</t>
  </si>
  <si>
    <t>中和镇三刘庄村</t>
  </si>
  <si>
    <t>新建排水设施，总长2410米，0.4m排水管2110米；0.6m排水管300米，配套检查井。村内宅前道路硬化，厚度为10cm混凝土路面，共计6707.8㎡。</t>
  </si>
  <si>
    <t>通过改善生产生活条件，解决群众出行难问题，推动经济社会发展。方便了全村330户1520人，脱贫户34户125人生产生活，解决群众生产、生活问题。</t>
  </si>
  <si>
    <t>2022年获嘉县太山镇辛章村道路、排水设施项目</t>
  </si>
  <si>
    <t>太山镇辛章村</t>
  </si>
  <si>
    <t>新建道路305米，厚15厘米，宽4.5米，共1372.5平方米； 混凝土管直径800㎜1300米；观察井24个。</t>
  </si>
  <si>
    <t>通过改善生产生活条件，解决群众出行难问题，推动经济社会发展。方便了全村738户3714人，脱贫户8户18人生产生活，解决群众生产、生活问题。</t>
  </si>
  <si>
    <t>2022年获嘉县位庄乡马营桥村内坑塘整治项目</t>
  </si>
  <si>
    <t>位庄乡马营桥村</t>
  </si>
  <si>
    <t>马营桥村内坑塘清理、坑底部防渗及坑塘周边清理、硬化</t>
  </si>
  <si>
    <t>项目实施后改善全村群众的生产生活条件,改善村容村貌，有效提升人居环境质量。提高群众对乡村振兴工作的认可度和满意度。</t>
  </si>
  <si>
    <t>项目实施后改善全村群众的生产生活条件,改善村容村貌，有效提升人居环境质量。方便全村139户601人，脱贫人口4户5人，监测对象2户6人提高群众对乡村振兴工作的认可度和满意度。</t>
  </si>
  <si>
    <t>2022年获嘉县中和镇羊二庄村道路、排水设施项目</t>
  </si>
  <si>
    <t>中和镇羊二庄村</t>
  </si>
  <si>
    <t>新建排水管网1700米，其中：村南中州大道排水管网0.4米排水管1400米；村南干道东段排水管网0.6米排水管300米；新建村内道路硬化，厚度10cm,共计6867㎡。</t>
  </si>
  <si>
    <t>通过改善生产生活条件，解决群众出行难问题，推动经济社会发展。方便了全村710户2783人，脱贫户72户292人生产生活，解决群众生产、生活问题。</t>
  </si>
  <si>
    <t>2022年获嘉县黄堤镇狮子营村道路硬化项目</t>
  </si>
  <si>
    <t>黄堤镇</t>
  </si>
  <si>
    <t>道路路面硬化590米长、宽5米，面积2950平方。</t>
  </si>
  <si>
    <t>通过改善生产生活条件，创造良好的发展环境，方便了全村人生产生活，解决群众生产、生活问题。</t>
  </si>
  <si>
    <t>2022年获嘉县冯庄镇固县村道路、排水设施项目</t>
  </si>
  <si>
    <t>冯庄镇</t>
  </si>
  <si>
    <t>村内道路3条，297米，面积1039㎡，厚度15cm；3条道路排水2605米。</t>
  </si>
  <si>
    <t>通过改善生产生活条件，创造良好的发展环境，方便了全村583户2180人，脱贫人口29户96人，监测对象2户7人生产生活，解决群众生产、生活问题。</t>
  </si>
  <si>
    <t>2022年获嘉县城关镇农村产业融合发展示范项目</t>
  </si>
  <si>
    <t>城关镇</t>
  </si>
  <si>
    <t>新建阳光温室育苗大棚2座及配套设施。（长：104米，宽：48米，高：5.6米）</t>
  </si>
  <si>
    <t>项目实施后带动540户脱贫户、监测对象，户均增收不低于340元，预计每年收益22.95万元。</t>
  </si>
  <si>
    <t>项目采取资产收益帮扶模式，同时采取劳务务工帮扶等措施，形成的固定资产按实施方案要求，确权到乡镇，预计带动540户脱贫户、监测对象稳定增收。</t>
  </si>
  <si>
    <t>2022年获嘉县城关镇马卡龙食品加工项目</t>
  </si>
  <si>
    <t>新建马卡龙食品加工生产车间净化系统。</t>
  </si>
  <si>
    <t>2022年获嘉县史庄镇奇幻玫瑰园产销一体项目</t>
  </si>
  <si>
    <t>史庄镇</t>
  </si>
  <si>
    <t>新建38个约30平方米（5m*6m）的储存室，销售室，共计约1140平方米，采用材料为防腐木或其他仿木材料用于农产品储存，交易。</t>
  </si>
  <si>
    <t>项目实施后带动580户脱贫户、监测对象，户均增收不低于340元，预计每年收益24.65万元。</t>
  </si>
  <si>
    <t>项目采取资产收益帮扶模式，同时采取劳务务工帮扶等措施，形成的固定资产按实施方案要求，确权到乡镇，预计带动580户脱贫户、监测对象稳定增收。</t>
  </si>
  <si>
    <t>2022年获嘉县亢村镇食用菌项目</t>
  </si>
  <si>
    <t>亢村镇</t>
  </si>
  <si>
    <t>建设食用菌大棚7个，35米*7米*3.5米。</t>
  </si>
  <si>
    <t>项目实施后带动180户脱贫户、监测对象，户均增收不低于340元，预计每年收益7.65万元。</t>
  </si>
  <si>
    <t>项目采取资产收益帮扶模式，同时采取劳务务工帮扶等措施，形成的固定资产按实施方案要求，确权到乡镇，预计带动180户脱贫户、监测对象稳定增收。</t>
  </si>
  <si>
    <t>2022获嘉县大新庄乡粮食及农副食品深加工项目</t>
  </si>
  <si>
    <t>大新庄乡</t>
  </si>
  <si>
    <t>新建长43米，宽28米，高10米厂房一座，占地面积1200平方米。</t>
  </si>
  <si>
    <t>项目实施后带动100户脱贫户、监测对象，户均增收不低于340元，预计每年收益4.25万元。</t>
  </si>
  <si>
    <t>项目采取资产收益帮扶模式，同时采取劳务务工帮扶等措施，形成的固定资产按实施方案要求，确权到乡镇，预计带动100户脱贫户、监测对象稳定增收。</t>
  </si>
  <si>
    <t>2022年获嘉县大新庄乡香菇基地冷库建设项目</t>
  </si>
  <si>
    <t>新建60米*10米*4米库房一座；新建57米*7米存储冷库一座，配套制冷设施。</t>
  </si>
  <si>
    <t>2022年获嘉县冯庄镇现代农业项目</t>
  </si>
  <si>
    <t>阳光温室大棚升级改造5000平米及温度、光、水控制系统配套设施。</t>
  </si>
  <si>
    <t>项目实施后带动240户脱贫户、监测对象，户均增收不低于340元，预计每年收益10.2万元。</t>
  </si>
  <si>
    <t>项目采取资产收益帮扶模式，同时采取劳务务工帮扶等措施，形成的固定资产按实施方案要求，确权到乡镇，预计带动240户脱贫户、监测对象稳定增收。</t>
  </si>
  <si>
    <t>2022年获嘉县史庄镇肉牛繁育产业项目</t>
  </si>
  <si>
    <t>建设2栋牛舍，总面积2000平方米，现代化饲喂中心2000平方米（包含TMR、自觉撒料机、自动化料线、麦秸除尘破碎、取草机等）。</t>
  </si>
  <si>
    <t>项目实施后带动360户脱贫户、监测对象，户均增收不低于340元，预计每年收益24.48万元。</t>
  </si>
  <si>
    <t>项目采取资产收益帮扶模式，同时采取劳务务工帮扶等措施，形成的固定资产按实施方案要求，确权到乡镇，预计带动360户脱贫户、监测对象稳定增收。</t>
  </si>
  <si>
    <t>2022年获嘉县亢村镇食用菌二期项目</t>
  </si>
  <si>
    <t>建设11座养菌棚及配套设施。</t>
  </si>
  <si>
    <t>项目实施后带动260户脱贫户、监测对象，户均增收不低于340元，预计每年收益11.05万元。</t>
  </si>
  <si>
    <t>项目采取资产收益帮扶模式，同时采取劳务务工帮扶等措施，形成的固定资产按实施方案要求，确权到乡镇，预计带动260户脱贫户、监测对象稳定增收。</t>
  </si>
  <si>
    <t>2022年获嘉县黄堤镇平菇种植产业大棚项目</t>
  </si>
  <si>
    <t>新建50×12米大棚10座。</t>
  </si>
  <si>
    <t>2022年获嘉县项目管理费</t>
  </si>
  <si>
    <t>用于项目设计、监理、验收等相关费用。</t>
  </si>
  <si>
    <t>规范项目管理，用于项目设计、监理、验收等相关费用，推进项目实施。</t>
  </si>
  <si>
    <t>2022年获嘉县城关镇农村产业融合发展示范二期项目</t>
  </si>
  <si>
    <t>新建阳光温室育苗1座及配套设施，净水设备一套（含单级 RO反渗透设备）。</t>
  </si>
  <si>
    <t>项目实施后带动437户脱贫户、监测对象，预计每年收益15.9万元，其中收益的80%用于脱贫户监测对象增收。</t>
  </si>
  <si>
    <t>项目采取资产收益帮扶模式，同时采取劳务务工帮扶等措施，形成的固定资产按县实施方案要求，确权到乡镇，预计带动437户脱贫户、监测对象稳定增收。</t>
  </si>
  <si>
    <t>2022年获嘉县位庄乡石佛村韩李记食品加工项目</t>
  </si>
  <si>
    <t>位庄乡</t>
  </si>
  <si>
    <t>建设1个成品库，面积67.2平方，1个原料库，面积134.04平方。</t>
  </si>
  <si>
    <t>项目实施后带动76户脱贫户、监测对象，户均增收不低于328元，预计每年收益2.5万元。</t>
  </si>
  <si>
    <t>项目采取资产收益帮扶模式，同时采取劳务务工帮扶等措施，形成的固定资产按实施方案要求，确权到乡镇，预计带动76户脱贫户、监测对象稳定增收。</t>
  </si>
  <si>
    <t>2022年获嘉县位庄乡邓庄村道路管网建设项目</t>
  </si>
  <si>
    <t>位庄乡邓庄村</t>
  </si>
  <si>
    <r>
      <rPr>
        <sz val="12"/>
        <color theme="1"/>
        <rFont val="黑体"/>
        <charset val="134"/>
      </rPr>
      <t>1.水泥道路5m宽2条，长344m，厚0.16cm，共1720m</t>
    </r>
    <r>
      <rPr>
        <sz val="12"/>
        <color theme="1"/>
        <rFont val="宋体"/>
        <charset val="134"/>
      </rPr>
      <t>²</t>
    </r>
    <r>
      <rPr>
        <sz val="12"/>
        <color theme="1"/>
        <rFont val="黑体"/>
        <charset val="134"/>
      </rPr>
      <t>，4m宽1条长168m，厚0.16cm，共672m</t>
    </r>
    <r>
      <rPr>
        <sz val="12"/>
        <color theme="1"/>
        <rFont val="宋体"/>
        <charset val="134"/>
      </rPr>
      <t>²</t>
    </r>
    <r>
      <rPr>
        <sz val="12"/>
        <color theme="1"/>
        <rFont val="黑体"/>
        <charset val="134"/>
      </rPr>
      <t>，3m宽4条，长365m，厚0.16cm，共1095m</t>
    </r>
    <r>
      <rPr>
        <sz val="12"/>
        <color theme="1"/>
        <rFont val="宋体"/>
        <charset val="134"/>
      </rPr>
      <t>²</t>
    </r>
    <r>
      <rPr>
        <sz val="12"/>
        <color theme="1"/>
        <rFont val="黑体"/>
        <charset val="134"/>
      </rPr>
      <t>；
2.水泥管φ40cm280m，φ30cm300m，φ20cm波纹管道70m。</t>
    </r>
  </si>
  <si>
    <t>通过改善生产生活条件，解决群众出行难问题，推动经济社会发展。方便了全村410户2100人，脱贫户22户72人生产生活，解决群众生产、生活问题。</t>
  </si>
  <si>
    <t>2022年获嘉县中和镇大官庄村道路设施项目</t>
  </si>
  <si>
    <t>中和镇大官庄村</t>
  </si>
  <si>
    <t>1.道路长498米，宽5米，厚0.18米，2490平方米
2.村内道路110米，宽4米，厚0.15米，440平方米
3.村内宅前路长35米，宽2.5米，厚0.15米，87.5平方米</t>
  </si>
  <si>
    <t>通过改善生产生活条件，解决群众出行难问题，推动经济社会发展。方便了全村788户2888人，脱贫户、监测户共95户350人生产生活，解决群众生产、生活问题。</t>
  </si>
  <si>
    <t>2022年获嘉县冯庄镇杨刘庄村道路、排水设施项目</t>
  </si>
  <si>
    <t>冯庄镇杨刘庄村</t>
  </si>
  <si>
    <t>水泥道路10条：长562米，厚15公分，共2033.5平方；30公分波纹管长390米。</t>
  </si>
  <si>
    <t>通过改善生产生活条件，解决群众出行难问题，推动经济社会发展。方便了全村417户1628人，脱贫户23户94人，监测对象4户24人生产生活，解决群众生产、生活问题。</t>
  </si>
  <si>
    <t>2022年获嘉县照镜镇东彰仪村排水管网项目</t>
  </si>
  <si>
    <t>照镜镇东章仪村</t>
  </si>
  <si>
    <t>四条街道直径50厘米水泥管，共计1420米。</t>
  </si>
  <si>
    <t>通过改善生产生活条件，解决群众出行难问题，推动经济社会发展。方便了全村305户1174人，脱贫户13户37人生产生活，解决群众生产、生活问题。</t>
  </si>
  <si>
    <t>2022年获嘉县徐营镇大望高楼狮口村村内坑塘整治项目</t>
  </si>
  <si>
    <t>徐营镇大望高楼村</t>
  </si>
  <si>
    <t>1.护坡硬化900平方米，坑底治理500平方米；
2.坑周长路1.5米宽、350米长、0.1米厚。
3.硬化路，4.5米宽、35米长、0.18米厚。</t>
  </si>
  <si>
    <t>项目实施后改善村容村貌，有效提升人居环境质量。提高群众对乡村振兴工作的认可度和满意度。</t>
  </si>
  <si>
    <t>通过改善生产生活条件，创造良好的发展环境，改善村容村貌，有效提升人居环境质量。方便了全村236户1236 人，脱贫户10户33人生产生活，解决群众生产、生活问题。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</si>
</sst>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24"/>
      <color theme="0" tint="-0.899960325937681"/>
      <name val="宋体"/>
      <charset val="134"/>
      <scheme val="minor"/>
    </font>
    <font>
      <sz val="12"/>
      <color theme="1"/>
      <name val="黑体"/>
      <charset val="134"/>
    </font>
    <font>
      <sz val="12"/>
      <color theme="0" tint="-0.899960325937681"/>
      <name val="黑体"/>
      <charset val="134"/>
    </font>
    <font>
      <sz val="11"/>
      <color theme="1"/>
      <name val="黑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0">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7"/>
  <sheetViews>
    <sheetView tabSelected="1" zoomScale="80" zoomScaleNormal="80" workbookViewId="0">
      <selection activeCell="K38" sqref="K38"/>
    </sheetView>
  </sheetViews>
  <sheetFormatPr defaultColWidth="9" defaultRowHeight="13.5"/>
  <cols>
    <col min="1" max="1" width="9" style="1"/>
    <col min="2" max="2" width="34.625" style="1" customWidth="1"/>
    <col min="3" max="4" width="12" style="1" customWidth="1"/>
    <col min="5" max="5" width="45" style="1" customWidth="1"/>
    <col min="6" max="6" width="13.375" style="1" customWidth="1"/>
    <col min="7" max="7" width="35.9416666666667" style="1" customWidth="1"/>
    <col min="8" max="8" width="39.8416666666667" style="1" customWidth="1"/>
    <col min="9" max="9" width="13.5916666666667" style="1" customWidth="1"/>
    <col min="10" max="10" width="17.025" style="1" customWidth="1"/>
    <col min="11" max="11" width="17.1833333333333" style="1" customWidth="1"/>
    <col min="12" max="12" width="16.875" style="1" customWidth="1"/>
    <col min="13" max="13" width="15.7833333333333" style="1" customWidth="1"/>
    <col min="14" max="14" width="16.0833333333333" style="1" customWidth="1"/>
    <col min="15" max="15" width="10.25" style="1" customWidth="1"/>
    <col min="16" max="16384" width="9" style="1"/>
  </cols>
  <sheetData>
    <row r="1" s="1" customFormat="1" ht="77" customHeight="1" spans="1:15">
      <c r="A1" s="2" t="s">
        <v>0</v>
      </c>
      <c r="B1" s="2"/>
      <c r="C1" s="2"/>
      <c r="D1" s="2"/>
      <c r="E1" s="2"/>
      <c r="F1" s="2"/>
      <c r="G1" s="2"/>
      <c r="H1" s="2"/>
      <c r="I1" s="2"/>
      <c r="J1" s="2"/>
      <c r="K1" s="2"/>
      <c r="L1" s="2"/>
      <c r="M1" s="2"/>
      <c r="N1" s="2"/>
      <c r="O1" s="2"/>
    </row>
    <row r="2" s="1" customFormat="1" ht="36" customHeight="1" spans="1:15">
      <c r="A2" s="3" t="s">
        <v>1</v>
      </c>
      <c r="B2" s="4" t="s">
        <v>2</v>
      </c>
      <c r="C2" s="4" t="s">
        <v>3</v>
      </c>
      <c r="D2" s="4" t="s">
        <v>4</v>
      </c>
      <c r="E2" s="4" t="s">
        <v>5</v>
      </c>
      <c r="F2" s="4" t="s">
        <v>6</v>
      </c>
      <c r="G2" s="4" t="s">
        <v>7</v>
      </c>
      <c r="H2" s="4" t="s">
        <v>8</v>
      </c>
      <c r="I2" s="4" t="s">
        <v>9</v>
      </c>
      <c r="J2" s="4"/>
      <c r="K2" s="4"/>
      <c r="L2" s="4"/>
      <c r="M2" s="4"/>
      <c r="N2" s="4"/>
      <c r="O2" s="4"/>
    </row>
    <row r="3" s="1" customFormat="1" ht="32" customHeight="1" spans="1:15">
      <c r="A3" s="3"/>
      <c r="B3" s="4"/>
      <c r="C3" s="4"/>
      <c r="D3" s="4"/>
      <c r="E3" s="4"/>
      <c r="F3" s="4"/>
      <c r="G3" s="4"/>
      <c r="H3" s="4"/>
      <c r="I3" s="4" t="s">
        <v>10</v>
      </c>
      <c r="J3" s="6" t="s">
        <v>11</v>
      </c>
      <c r="K3" s="4"/>
      <c r="L3" s="4"/>
      <c r="M3" s="4"/>
      <c r="N3" s="4"/>
      <c r="O3" s="4" t="s">
        <v>12</v>
      </c>
    </row>
    <row r="4" s="1" customFormat="1" ht="43" customHeight="1" spans="1:15">
      <c r="A4" s="3"/>
      <c r="B4" s="4"/>
      <c r="C4" s="4"/>
      <c r="D4" s="4"/>
      <c r="E4" s="4"/>
      <c r="F4" s="4"/>
      <c r="G4" s="4"/>
      <c r="H4" s="4"/>
      <c r="I4" s="4"/>
      <c r="J4" s="7" t="s">
        <v>13</v>
      </c>
      <c r="K4" s="3" t="s">
        <v>14</v>
      </c>
      <c r="L4" s="3" t="s">
        <v>15</v>
      </c>
      <c r="M4" s="3" t="s">
        <v>16</v>
      </c>
      <c r="N4" s="3" t="s">
        <v>17</v>
      </c>
      <c r="O4" s="4"/>
    </row>
    <row r="5" s="1" customFormat="1" ht="74" customHeight="1" spans="1:15">
      <c r="A5" s="5">
        <v>1</v>
      </c>
      <c r="B5" s="5" t="s">
        <v>18</v>
      </c>
      <c r="C5" s="5" t="s">
        <v>19</v>
      </c>
      <c r="D5" s="5" t="s">
        <v>20</v>
      </c>
      <c r="E5" s="5" t="s">
        <v>21</v>
      </c>
      <c r="F5" s="5" t="s">
        <v>22</v>
      </c>
      <c r="G5" s="5" t="s">
        <v>23</v>
      </c>
      <c r="H5" s="5" t="s">
        <v>24</v>
      </c>
      <c r="I5" s="5">
        <v>9</v>
      </c>
      <c r="J5" s="5">
        <v>9</v>
      </c>
      <c r="K5" s="5">
        <f>4.2+4.8</f>
        <v>9</v>
      </c>
      <c r="L5" s="5"/>
      <c r="M5" s="5"/>
      <c r="N5" s="5"/>
      <c r="O5" s="8"/>
    </row>
    <row r="6" s="1" customFormat="1" ht="84" customHeight="1" spans="1:15">
      <c r="A6" s="5">
        <v>2</v>
      </c>
      <c r="B6" s="5" t="s">
        <v>25</v>
      </c>
      <c r="C6" s="5" t="s">
        <v>19</v>
      </c>
      <c r="D6" s="5" t="s">
        <v>20</v>
      </c>
      <c r="E6" s="5" t="s">
        <v>26</v>
      </c>
      <c r="F6" s="5" t="s">
        <v>22</v>
      </c>
      <c r="G6" s="5" t="s">
        <v>27</v>
      </c>
      <c r="H6" s="5" t="s">
        <v>28</v>
      </c>
      <c r="I6" s="5">
        <v>125.7</v>
      </c>
      <c r="J6" s="5">
        <v>125.7</v>
      </c>
      <c r="K6" s="5">
        <v>125</v>
      </c>
      <c r="L6" s="5"/>
      <c r="M6" s="5"/>
      <c r="N6" s="5">
        <v>0.7</v>
      </c>
      <c r="O6" s="8"/>
    </row>
    <row r="7" s="1" customFormat="1" ht="78" customHeight="1" spans="1:15">
      <c r="A7" s="5">
        <v>3</v>
      </c>
      <c r="B7" s="5" t="s">
        <v>29</v>
      </c>
      <c r="C7" s="5" t="s">
        <v>19</v>
      </c>
      <c r="D7" s="5" t="s">
        <v>30</v>
      </c>
      <c r="E7" s="5" t="s">
        <v>31</v>
      </c>
      <c r="F7" s="5" t="s">
        <v>22</v>
      </c>
      <c r="G7" s="5" t="s">
        <v>32</v>
      </c>
      <c r="H7" s="5" t="s">
        <v>33</v>
      </c>
      <c r="I7" s="5">
        <v>63.43958</v>
      </c>
      <c r="J7" s="5">
        <v>63.43958</v>
      </c>
      <c r="K7" s="5"/>
      <c r="L7" s="5">
        <f>59.16422+1.67536</f>
        <v>60.83958</v>
      </c>
      <c r="M7" s="5">
        <v>2.6</v>
      </c>
      <c r="N7" s="5"/>
      <c r="O7" s="8"/>
    </row>
    <row r="8" s="1" customFormat="1" ht="97" customHeight="1" spans="1:15">
      <c r="A8" s="5">
        <v>4</v>
      </c>
      <c r="B8" s="5" t="s">
        <v>34</v>
      </c>
      <c r="C8" s="5" t="s">
        <v>19</v>
      </c>
      <c r="D8" s="5" t="s">
        <v>30</v>
      </c>
      <c r="E8" s="5" t="s">
        <v>35</v>
      </c>
      <c r="F8" s="5" t="s">
        <v>22</v>
      </c>
      <c r="G8" s="5" t="s">
        <v>36</v>
      </c>
      <c r="H8" s="5" t="s">
        <v>37</v>
      </c>
      <c r="I8" s="5">
        <v>60.353775</v>
      </c>
      <c r="J8" s="5">
        <v>60.353775</v>
      </c>
      <c r="K8" s="5"/>
      <c r="L8" s="5">
        <v>55</v>
      </c>
      <c r="M8" s="5">
        <v>5.353775</v>
      </c>
      <c r="N8" s="5"/>
      <c r="O8" s="8"/>
    </row>
    <row r="9" s="1" customFormat="1" ht="76" customHeight="1" spans="1:15">
      <c r="A9" s="5">
        <v>5</v>
      </c>
      <c r="B9" s="5" t="s">
        <v>38</v>
      </c>
      <c r="C9" s="5" t="s">
        <v>19</v>
      </c>
      <c r="D9" s="5" t="s">
        <v>39</v>
      </c>
      <c r="E9" s="5" t="s">
        <v>40</v>
      </c>
      <c r="F9" s="5" t="s">
        <v>22</v>
      </c>
      <c r="G9" s="5" t="s">
        <v>41</v>
      </c>
      <c r="H9" s="5" t="s">
        <v>42</v>
      </c>
      <c r="I9" s="5">
        <v>181.08</v>
      </c>
      <c r="J9" s="5">
        <v>181.08</v>
      </c>
      <c r="K9" s="5"/>
      <c r="L9" s="5">
        <f>50.04+79.92+34.92+16.2</f>
        <v>181.08</v>
      </c>
      <c r="M9" s="5"/>
      <c r="N9" s="5"/>
      <c r="O9" s="8"/>
    </row>
    <row r="10" s="1" customFormat="1" ht="74" customHeight="1" spans="1:15">
      <c r="A10" s="5">
        <v>6</v>
      </c>
      <c r="B10" s="5" t="s">
        <v>43</v>
      </c>
      <c r="C10" s="5" t="s">
        <v>19</v>
      </c>
      <c r="D10" s="5" t="s">
        <v>44</v>
      </c>
      <c r="E10" s="5" t="s">
        <v>45</v>
      </c>
      <c r="F10" s="5" t="s">
        <v>22</v>
      </c>
      <c r="G10" s="5" t="s">
        <v>46</v>
      </c>
      <c r="H10" s="5" t="s">
        <v>47</v>
      </c>
      <c r="I10" s="5">
        <v>325.539749</v>
      </c>
      <c r="J10" s="5">
        <v>325.539749</v>
      </c>
      <c r="K10" s="5">
        <v>300</v>
      </c>
      <c r="L10" s="5"/>
      <c r="M10" s="5">
        <v>23.39028</v>
      </c>
      <c r="N10" s="5">
        <v>2.149469</v>
      </c>
      <c r="O10" s="8"/>
    </row>
    <row r="11" s="1" customFormat="1" ht="55" customHeight="1" spans="1:15">
      <c r="A11" s="5">
        <v>7</v>
      </c>
      <c r="B11" s="5" t="s">
        <v>48</v>
      </c>
      <c r="C11" s="5" t="s">
        <v>19</v>
      </c>
      <c r="D11" s="5" t="s">
        <v>44</v>
      </c>
      <c r="E11" s="5" t="s">
        <v>49</v>
      </c>
      <c r="F11" s="5" t="s">
        <v>22</v>
      </c>
      <c r="G11" s="5" t="s">
        <v>50</v>
      </c>
      <c r="H11" s="5" t="s">
        <v>51</v>
      </c>
      <c r="I11" s="5">
        <v>507.645801</v>
      </c>
      <c r="J11" s="5">
        <v>507.645801</v>
      </c>
      <c r="K11" s="5"/>
      <c r="L11" s="5"/>
      <c r="M11" s="5"/>
      <c r="N11" s="5">
        <v>507.645801</v>
      </c>
      <c r="O11" s="8"/>
    </row>
    <row r="12" s="1" customFormat="1" ht="61" customHeight="1" spans="1:15">
      <c r="A12" s="5">
        <v>8</v>
      </c>
      <c r="B12" s="5" t="s">
        <v>52</v>
      </c>
      <c r="C12" s="5" t="s">
        <v>19</v>
      </c>
      <c r="D12" s="5" t="s">
        <v>53</v>
      </c>
      <c r="E12" s="5" t="s">
        <v>54</v>
      </c>
      <c r="F12" s="5" t="s">
        <v>22</v>
      </c>
      <c r="G12" s="5" t="s">
        <v>55</v>
      </c>
      <c r="H12" s="5" t="s">
        <v>56</v>
      </c>
      <c r="I12" s="5">
        <v>10.94</v>
      </c>
      <c r="J12" s="5">
        <v>10.94</v>
      </c>
      <c r="K12" s="5"/>
      <c r="L12" s="5">
        <v>5</v>
      </c>
      <c r="M12" s="5"/>
      <c r="N12" s="5">
        <v>5.94</v>
      </c>
      <c r="O12" s="8"/>
    </row>
    <row r="13" s="1" customFormat="1" ht="64" customHeight="1" spans="1:15">
      <c r="A13" s="5">
        <v>9</v>
      </c>
      <c r="B13" s="5" t="s">
        <v>57</v>
      </c>
      <c r="C13" s="5" t="s">
        <v>19</v>
      </c>
      <c r="D13" s="5" t="s">
        <v>53</v>
      </c>
      <c r="E13" s="5" t="s">
        <v>58</v>
      </c>
      <c r="F13" s="5" t="s">
        <v>22</v>
      </c>
      <c r="G13" s="5" t="s">
        <v>59</v>
      </c>
      <c r="H13" s="5" t="s">
        <v>60</v>
      </c>
      <c r="I13" s="5">
        <v>0.99915</v>
      </c>
      <c r="J13" s="5">
        <v>0.99915</v>
      </c>
      <c r="K13" s="5">
        <v>0.99915</v>
      </c>
      <c r="L13" s="5"/>
      <c r="M13" s="5"/>
      <c r="N13" s="5"/>
      <c r="O13" s="8"/>
    </row>
    <row r="14" s="1" customFormat="1" ht="57" customHeight="1" spans="1:15">
      <c r="A14" s="5">
        <v>10</v>
      </c>
      <c r="B14" s="5" t="s">
        <v>61</v>
      </c>
      <c r="C14" s="5" t="s">
        <v>19</v>
      </c>
      <c r="D14" s="5" t="s">
        <v>53</v>
      </c>
      <c r="E14" s="5" t="s">
        <v>62</v>
      </c>
      <c r="F14" s="5" t="s">
        <v>22</v>
      </c>
      <c r="G14" s="5" t="s">
        <v>63</v>
      </c>
      <c r="H14" s="5" t="s">
        <v>64</v>
      </c>
      <c r="I14" s="5">
        <v>130.56</v>
      </c>
      <c r="J14" s="5">
        <v>130.56</v>
      </c>
      <c r="K14" s="5">
        <v>130.56</v>
      </c>
      <c r="L14" s="5"/>
      <c r="M14" s="5"/>
      <c r="N14" s="5"/>
      <c r="O14" s="8"/>
    </row>
    <row r="15" s="1" customFormat="1" ht="58" customHeight="1" spans="1:15">
      <c r="A15" s="5">
        <v>11</v>
      </c>
      <c r="B15" s="5" t="s">
        <v>65</v>
      </c>
      <c r="C15" s="5" t="s">
        <v>66</v>
      </c>
      <c r="D15" s="5" t="s">
        <v>67</v>
      </c>
      <c r="E15" s="5" t="s">
        <v>68</v>
      </c>
      <c r="F15" s="5" t="s">
        <v>22</v>
      </c>
      <c r="G15" s="5" t="s">
        <v>69</v>
      </c>
      <c r="H15" s="5" t="s">
        <v>70</v>
      </c>
      <c r="I15" s="5">
        <f>10.95+6.57+4.38</f>
        <v>21.9</v>
      </c>
      <c r="J15" s="5">
        <f>10.95+6.57+4.38</f>
        <v>21.9</v>
      </c>
      <c r="K15" s="5"/>
      <c r="L15" s="5"/>
      <c r="M15" s="5">
        <f>10.95+6.57+4.38</f>
        <v>21.9</v>
      </c>
      <c r="N15" s="5"/>
      <c r="O15" s="8"/>
    </row>
    <row r="16" s="1" customFormat="1" ht="66" customHeight="1" spans="1:15">
      <c r="A16" s="5">
        <v>12</v>
      </c>
      <c r="B16" s="5" t="s">
        <v>71</v>
      </c>
      <c r="C16" s="5" t="s">
        <v>72</v>
      </c>
      <c r="D16" s="5" t="s">
        <v>67</v>
      </c>
      <c r="E16" s="5" t="s">
        <v>73</v>
      </c>
      <c r="F16" s="5" t="s">
        <v>22</v>
      </c>
      <c r="G16" s="5" t="s">
        <v>69</v>
      </c>
      <c r="H16" s="5" t="s">
        <v>70</v>
      </c>
      <c r="I16" s="5">
        <f>6.87+11.45+4.25262</f>
        <v>22.57262</v>
      </c>
      <c r="J16" s="5">
        <f>6.87+11.45+4.25262</f>
        <v>22.57262</v>
      </c>
      <c r="K16" s="5">
        <f>6.87+11.45+4.25262</f>
        <v>22.57262</v>
      </c>
      <c r="L16" s="5"/>
      <c r="M16" s="5"/>
      <c r="N16" s="5"/>
      <c r="O16" s="8"/>
    </row>
    <row r="17" s="1" customFormat="1" ht="54" customHeight="1" spans="1:15">
      <c r="A17" s="5">
        <v>13</v>
      </c>
      <c r="B17" s="5" t="s">
        <v>74</v>
      </c>
      <c r="C17" s="5" t="s">
        <v>75</v>
      </c>
      <c r="D17" s="5" t="s">
        <v>76</v>
      </c>
      <c r="E17" s="5" t="s">
        <v>77</v>
      </c>
      <c r="F17" s="5" t="s">
        <v>22</v>
      </c>
      <c r="G17" s="5" t="s">
        <v>78</v>
      </c>
      <c r="H17" s="5" t="s">
        <v>79</v>
      </c>
      <c r="I17" s="5">
        <v>19.6391</v>
      </c>
      <c r="J17" s="5">
        <v>19.6391</v>
      </c>
      <c r="K17" s="5">
        <f>5.973+7.964+5.7021</f>
        <v>19.6391</v>
      </c>
      <c r="L17" s="5"/>
      <c r="M17" s="5"/>
      <c r="N17" s="5"/>
      <c r="O17" s="8"/>
    </row>
    <row r="18" s="1" customFormat="1" ht="71" customHeight="1" spans="1:15">
      <c r="A18" s="5">
        <v>14</v>
      </c>
      <c r="B18" s="5" t="s">
        <v>80</v>
      </c>
      <c r="C18" s="5" t="s">
        <v>81</v>
      </c>
      <c r="D18" s="5" t="s">
        <v>20</v>
      </c>
      <c r="E18" s="5" t="s">
        <v>82</v>
      </c>
      <c r="F18" s="5" t="s">
        <v>22</v>
      </c>
      <c r="G18" s="5" t="s">
        <v>83</v>
      </c>
      <c r="H18" s="5" t="s">
        <v>84</v>
      </c>
      <c r="I18" s="5">
        <v>34.5</v>
      </c>
      <c r="J18" s="5">
        <v>34.5</v>
      </c>
      <c r="K18" s="5"/>
      <c r="L18" s="5"/>
      <c r="M18" s="5"/>
      <c r="N18" s="5">
        <v>34.5</v>
      </c>
      <c r="O18" s="8"/>
    </row>
    <row r="19" s="1" customFormat="1" ht="59" customHeight="1" spans="1:15">
      <c r="A19" s="5">
        <v>15</v>
      </c>
      <c r="B19" s="5" t="s">
        <v>85</v>
      </c>
      <c r="C19" s="5" t="s">
        <v>86</v>
      </c>
      <c r="D19" s="5" t="s">
        <v>20</v>
      </c>
      <c r="E19" s="5" t="s">
        <v>87</v>
      </c>
      <c r="F19" s="5" t="s">
        <v>22</v>
      </c>
      <c r="G19" s="5" t="s">
        <v>83</v>
      </c>
      <c r="H19" s="5" t="s">
        <v>88</v>
      </c>
      <c r="I19" s="5">
        <v>80</v>
      </c>
      <c r="J19" s="5">
        <v>80</v>
      </c>
      <c r="K19" s="5"/>
      <c r="L19" s="5"/>
      <c r="M19" s="5"/>
      <c r="N19" s="5">
        <v>80</v>
      </c>
      <c r="O19" s="8"/>
    </row>
    <row r="20" s="1" customFormat="1" ht="75" customHeight="1" spans="1:15">
      <c r="A20" s="5">
        <v>16</v>
      </c>
      <c r="B20" s="5" t="s">
        <v>89</v>
      </c>
      <c r="C20" s="5" t="s">
        <v>90</v>
      </c>
      <c r="D20" s="5" t="s">
        <v>20</v>
      </c>
      <c r="E20" s="5" t="s">
        <v>91</v>
      </c>
      <c r="F20" s="5" t="s">
        <v>22</v>
      </c>
      <c r="G20" s="5" t="s">
        <v>83</v>
      </c>
      <c r="H20" s="5" t="s">
        <v>92</v>
      </c>
      <c r="I20" s="5">
        <v>74.274245</v>
      </c>
      <c r="J20" s="5">
        <v>74.274245</v>
      </c>
      <c r="K20" s="5"/>
      <c r="L20" s="5"/>
      <c r="M20" s="5"/>
      <c r="N20" s="5">
        <v>74.274245</v>
      </c>
      <c r="O20" s="8"/>
    </row>
    <row r="21" s="1" customFormat="1" ht="59" customHeight="1" spans="1:15">
      <c r="A21" s="5">
        <v>17</v>
      </c>
      <c r="B21" s="5" t="s">
        <v>93</v>
      </c>
      <c r="C21" s="5" t="s">
        <v>94</v>
      </c>
      <c r="D21" s="5" t="s">
        <v>20</v>
      </c>
      <c r="E21" s="5" t="s">
        <v>95</v>
      </c>
      <c r="F21" s="5" t="s">
        <v>22</v>
      </c>
      <c r="G21" s="5" t="s">
        <v>96</v>
      </c>
      <c r="H21" s="5" t="s">
        <v>97</v>
      </c>
      <c r="I21" s="5">
        <v>94.159276</v>
      </c>
      <c r="J21" s="5">
        <v>94.159276</v>
      </c>
      <c r="K21" s="5"/>
      <c r="L21" s="5"/>
      <c r="M21" s="5"/>
      <c r="N21" s="5">
        <v>94.159276</v>
      </c>
      <c r="O21" s="8"/>
    </row>
    <row r="22" s="1" customFormat="1" ht="59" customHeight="1" spans="1:15">
      <c r="A22" s="5">
        <v>18</v>
      </c>
      <c r="B22" s="5" t="s">
        <v>98</v>
      </c>
      <c r="C22" s="5" t="s">
        <v>99</v>
      </c>
      <c r="D22" s="5" t="s">
        <v>20</v>
      </c>
      <c r="E22" s="5" t="s">
        <v>100</v>
      </c>
      <c r="F22" s="5" t="s">
        <v>22</v>
      </c>
      <c r="G22" s="5" t="s">
        <v>83</v>
      </c>
      <c r="H22" s="5" t="s">
        <v>101</v>
      </c>
      <c r="I22" s="5">
        <v>88.106085</v>
      </c>
      <c r="J22" s="5">
        <v>88.106085</v>
      </c>
      <c r="K22" s="5"/>
      <c r="L22" s="5"/>
      <c r="M22" s="5"/>
      <c r="N22" s="5">
        <v>88.106085</v>
      </c>
      <c r="O22" s="8"/>
    </row>
    <row r="23" s="1" customFormat="1" ht="59" customHeight="1" spans="1:15">
      <c r="A23" s="5">
        <v>19</v>
      </c>
      <c r="B23" s="5" t="s">
        <v>102</v>
      </c>
      <c r="C23" s="5" t="s">
        <v>103</v>
      </c>
      <c r="D23" s="5" t="s">
        <v>20</v>
      </c>
      <c r="E23" s="5" t="s">
        <v>104</v>
      </c>
      <c r="F23" s="5" t="s">
        <v>22</v>
      </c>
      <c r="G23" s="5" t="s">
        <v>83</v>
      </c>
      <c r="H23" s="5" t="s">
        <v>105</v>
      </c>
      <c r="I23" s="5">
        <v>98.638141</v>
      </c>
      <c r="J23" s="5">
        <v>98.638141</v>
      </c>
      <c r="K23" s="5"/>
      <c r="L23" s="5"/>
      <c r="M23" s="5"/>
      <c r="N23" s="5">
        <v>98.638141</v>
      </c>
      <c r="O23" s="8"/>
    </row>
    <row r="24" s="1" customFormat="1" ht="59" customHeight="1" spans="1:15">
      <c r="A24" s="5">
        <v>20</v>
      </c>
      <c r="B24" s="5" t="s">
        <v>106</v>
      </c>
      <c r="C24" s="5" t="s">
        <v>107</v>
      </c>
      <c r="D24" s="5" t="s">
        <v>20</v>
      </c>
      <c r="E24" s="5" t="s">
        <v>108</v>
      </c>
      <c r="F24" s="5" t="s">
        <v>22</v>
      </c>
      <c r="G24" s="5" t="s">
        <v>83</v>
      </c>
      <c r="H24" s="5" t="s">
        <v>109</v>
      </c>
      <c r="I24" s="5">
        <v>98.192004</v>
      </c>
      <c r="J24" s="5">
        <v>98.192004</v>
      </c>
      <c r="K24" s="5"/>
      <c r="L24" s="5"/>
      <c r="M24" s="5"/>
      <c r="N24" s="5">
        <v>98.192004</v>
      </c>
      <c r="O24" s="8"/>
    </row>
    <row r="25" s="1" customFormat="1" ht="59" customHeight="1" spans="1:15">
      <c r="A25" s="5">
        <v>21</v>
      </c>
      <c r="B25" s="5" t="s">
        <v>110</v>
      </c>
      <c r="C25" s="5" t="s">
        <v>111</v>
      </c>
      <c r="D25" s="5" t="s">
        <v>20</v>
      </c>
      <c r="E25" s="5" t="s">
        <v>112</v>
      </c>
      <c r="F25" s="5" t="s">
        <v>22</v>
      </c>
      <c r="G25" s="5" t="s">
        <v>83</v>
      </c>
      <c r="H25" s="5" t="s">
        <v>113</v>
      </c>
      <c r="I25" s="5">
        <v>74.179994</v>
      </c>
      <c r="J25" s="5">
        <v>74.179994</v>
      </c>
      <c r="K25" s="5"/>
      <c r="L25" s="5"/>
      <c r="M25" s="5">
        <v>74.179994</v>
      </c>
      <c r="N25" s="5"/>
      <c r="O25" s="8"/>
    </row>
    <row r="26" s="1" customFormat="1" ht="59" customHeight="1" spans="1:15">
      <c r="A26" s="5">
        <v>22</v>
      </c>
      <c r="B26" s="5" t="s">
        <v>114</v>
      </c>
      <c r="C26" s="5" t="s">
        <v>115</v>
      </c>
      <c r="D26" s="5" t="s">
        <v>20</v>
      </c>
      <c r="E26" s="5" t="s">
        <v>116</v>
      </c>
      <c r="F26" s="5" t="s">
        <v>22</v>
      </c>
      <c r="G26" s="5" t="s">
        <v>117</v>
      </c>
      <c r="H26" s="5" t="s">
        <v>118</v>
      </c>
      <c r="I26" s="5">
        <v>15</v>
      </c>
      <c r="J26" s="5">
        <v>15</v>
      </c>
      <c r="K26" s="5"/>
      <c r="L26" s="5"/>
      <c r="M26" s="5">
        <v>15</v>
      </c>
      <c r="N26" s="5"/>
      <c r="O26" s="8"/>
    </row>
    <row r="27" s="1" customFormat="1" ht="59" customHeight="1" spans="1:15">
      <c r="A27" s="5">
        <v>23</v>
      </c>
      <c r="B27" s="5" t="s">
        <v>119</v>
      </c>
      <c r="C27" s="5" t="s">
        <v>120</v>
      </c>
      <c r="D27" s="5" t="s">
        <v>20</v>
      </c>
      <c r="E27" s="5" t="s">
        <v>121</v>
      </c>
      <c r="F27" s="5" t="s">
        <v>22</v>
      </c>
      <c r="G27" s="5" t="s">
        <v>83</v>
      </c>
      <c r="H27" s="5" t="s">
        <v>122</v>
      </c>
      <c r="I27" s="5">
        <v>87.837974</v>
      </c>
      <c r="J27" s="5">
        <v>87.837974</v>
      </c>
      <c r="K27" s="5"/>
      <c r="L27" s="5"/>
      <c r="M27" s="5">
        <v>87.837974</v>
      </c>
      <c r="N27" s="5"/>
      <c r="O27" s="8"/>
    </row>
    <row r="28" s="1" customFormat="1" ht="85" customHeight="1" spans="1:15">
      <c r="A28" s="5">
        <v>24</v>
      </c>
      <c r="B28" s="5" t="s">
        <v>123</v>
      </c>
      <c r="C28" s="5" t="s">
        <v>124</v>
      </c>
      <c r="D28" s="5" t="s">
        <v>20</v>
      </c>
      <c r="E28" s="5" t="s">
        <v>125</v>
      </c>
      <c r="F28" s="5" t="s">
        <v>22</v>
      </c>
      <c r="G28" s="5" t="s">
        <v>83</v>
      </c>
      <c r="H28" s="5" t="s">
        <v>126</v>
      </c>
      <c r="I28" s="5">
        <v>32</v>
      </c>
      <c r="J28" s="5">
        <v>32</v>
      </c>
      <c r="K28" s="5"/>
      <c r="L28" s="5">
        <v>32</v>
      </c>
      <c r="M28" s="5"/>
      <c r="N28" s="5"/>
      <c r="O28" s="8"/>
    </row>
    <row r="29" s="1" customFormat="1" ht="79" customHeight="1" spans="1:15">
      <c r="A29" s="5">
        <v>25</v>
      </c>
      <c r="B29" s="5" t="s">
        <v>127</v>
      </c>
      <c r="C29" s="5" t="s">
        <v>128</v>
      </c>
      <c r="D29" s="5" t="s">
        <v>20</v>
      </c>
      <c r="E29" s="5" t="s">
        <v>129</v>
      </c>
      <c r="F29" s="5" t="s">
        <v>22</v>
      </c>
      <c r="G29" s="5" t="s">
        <v>96</v>
      </c>
      <c r="H29" s="5" t="s">
        <v>130</v>
      </c>
      <c r="I29" s="5">
        <v>74.29553</v>
      </c>
      <c r="J29" s="5">
        <v>74.29553</v>
      </c>
      <c r="K29" s="5"/>
      <c r="L29" s="5">
        <v>74.29553</v>
      </c>
      <c r="M29" s="5"/>
      <c r="N29" s="5"/>
      <c r="O29" s="8"/>
    </row>
    <row r="30" s="1" customFormat="1" ht="84" customHeight="1" spans="1:15">
      <c r="A30" s="5">
        <v>26</v>
      </c>
      <c r="B30" s="5" t="s">
        <v>131</v>
      </c>
      <c r="C30" s="5" t="s">
        <v>132</v>
      </c>
      <c r="D30" s="5" t="s">
        <v>30</v>
      </c>
      <c r="E30" s="5" t="s">
        <v>133</v>
      </c>
      <c r="F30" s="5" t="s">
        <v>22</v>
      </c>
      <c r="G30" s="5" t="s">
        <v>134</v>
      </c>
      <c r="H30" s="5" t="s">
        <v>135</v>
      </c>
      <c r="I30" s="5">
        <v>459</v>
      </c>
      <c r="J30" s="5">
        <v>459</v>
      </c>
      <c r="K30" s="5">
        <f>229.5+23.375+52.7+125.375+28.05</f>
        <v>459</v>
      </c>
      <c r="L30" s="5"/>
      <c r="M30" s="5"/>
      <c r="N30" s="5"/>
      <c r="O30" s="8"/>
    </row>
    <row r="31" s="1" customFormat="1" ht="59" customHeight="1" spans="1:15">
      <c r="A31" s="5">
        <v>27</v>
      </c>
      <c r="B31" s="5" t="s">
        <v>136</v>
      </c>
      <c r="C31" s="5" t="s">
        <v>132</v>
      </c>
      <c r="D31" s="5" t="s">
        <v>30</v>
      </c>
      <c r="E31" s="5" t="s">
        <v>137</v>
      </c>
      <c r="F31" s="5" t="s">
        <v>22</v>
      </c>
      <c r="G31" s="5" t="s">
        <v>134</v>
      </c>
      <c r="H31" s="5" t="s">
        <v>135</v>
      </c>
      <c r="I31" s="5">
        <v>459</v>
      </c>
      <c r="J31" s="5">
        <v>459</v>
      </c>
      <c r="K31" s="5">
        <f>229.5+17.425+56.1+42.975</f>
        <v>346</v>
      </c>
      <c r="L31" s="5">
        <f>54.825+58.175</f>
        <v>113</v>
      </c>
      <c r="M31" s="5"/>
      <c r="N31" s="5"/>
      <c r="O31" s="8"/>
    </row>
    <row r="32" s="1" customFormat="1" ht="59" customHeight="1" spans="1:15">
      <c r="A32" s="5">
        <v>28</v>
      </c>
      <c r="B32" s="5" t="s">
        <v>138</v>
      </c>
      <c r="C32" s="5" t="s">
        <v>139</v>
      </c>
      <c r="D32" s="5" t="s">
        <v>30</v>
      </c>
      <c r="E32" s="5" t="s">
        <v>140</v>
      </c>
      <c r="F32" s="5" t="s">
        <v>22</v>
      </c>
      <c r="G32" s="5" t="s">
        <v>141</v>
      </c>
      <c r="H32" s="5" t="s">
        <v>142</v>
      </c>
      <c r="I32" s="5">
        <v>493</v>
      </c>
      <c r="J32" s="5">
        <v>493</v>
      </c>
      <c r="K32" s="5"/>
      <c r="L32" s="5">
        <f>246.5+93.5</f>
        <v>340</v>
      </c>
      <c r="M32" s="5"/>
      <c r="N32" s="5">
        <v>153</v>
      </c>
      <c r="O32" s="8"/>
    </row>
    <row r="33" s="1" customFormat="1" ht="103" customHeight="1" spans="1:15">
      <c r="A33" s="5">
        <v>29</v>
      </c>
      <c r="B33" s="5" t="s">
        <v>143</v>
      </c>
      <c r="C33" s="5" t="s">
        <v>144</v>
      </c>
      <c r="D33" s="5" t="s">
        <v>30</v>
      </c>
      <c r="E33" s="5" t="s">
        <v>145</v>
      </c>
      <c r="F33" s="5" t="s">
        <v>22</v>
      </c>
      <c r="G33" s="5" t="s">
        <v>146</v>
      </c>
      <c r="H33" s="5" t="s">
        <v>147</v>
      </c>
      <c r="I33" s="5">
        <v>153</v>
      </c>
      <c r="J33" s="5">
        <v>153</v>
      </c>
      <c r="K33" s="5"/>
      <c r="L33" s="5"/>
      <c r="M33" s="5"/>
      <c r="N33" s="5">
        <f>76.5+76.5</f>
        <v>153</v>
      </c>
      <c r="O33" s="8"/>
    </row>
    <row r="34" s="1" customFormat="1" ht="59" customHeight="1" spans="1:15">
      <c r="A34" s="5">
        <v>30</v>
      </c>
      <c r="B34" s="5" t="s">
        <v>148</v>
      </c>
      <c r="C34" s="5" t="s">
        <v>149</v>
      </c>
      <c r="D34" s="5" t="s">
        <v>30</v>
      </c>
      <c r="E34" s="5" t="s">
        <v>150</v>
      </c>
      <c r="F34" s="5" t="s">
        <v>22</v>
      </c>
      <c r="G34" s="5" t="s">
        <v>151</v>
      </c>
      <c r="H34" s="5" t="s">
        <v>152</v>
      </c>
      <c r="I34" s="5">
        <v>85</v>
      </c>
      <c r="J34" s="5">
        <v>85</v>
      </c>
      <c r="K34" s="5"/>
      <c r="L34" s="5"/>
      <c r="M34" s="5"/>
      <c r="N34" s="5">
        <f>42.5+42.5</f>
        <v>85</v>
      </c>
      <c r="O34" s="8"/>
    </row>
    <row r="35" s="1" customFormat="1" ht="83" customHeight="1" spans="1:15">
      <c r="A35" s="5">
        <v>31</v>
      </c>
      <c r="B35" s="5" t="s">
        <v>153</v>
      </c>
      <c r="C35" s="5" t="s">
        <v>149</v>
      </c>
      <c r="D35" s="5" t="s">
        <v>30</v>
      </c>
      <c r="E35" s="5" t="s">
        <v>154</v>
      </c>
      <c r="F35" s="5" t="s">
        <v>22</v>
      </c>
      <c r="G35" s="5" t="s">
        <v>151</v>
      </c>
      <c r="H35" s="5" t="s">
        <v>152</v>
      </c>
      <c r="I35" s="5">
        <v>85</v>
      </c>
      <c r="J35" s="5">
        <v>85</v>
      </c>
      <c r="K35" s="5"/>
      <c r="L35" s="5"/>
      <c r="M35" s="5"/>
      <c r="N35" s="5">
        <f>42.5+42.5</f>
        <v>85</v>
      </c>
      <c r="O35" s="8"/>
    </row>
    <row r="36" s="1" customFormat="1" ht="59" customHeight="1" spans="1:15">
      <c r="A36" s="5">
        <v>32</v>
      </c>
      <c r="B36" s="5" t="s">
        <v>155</v>
      </c>
      <c r="C36" s="5" t="s">
        <v>128</v>
      </c>
      <c r="D36" s="5" t="s">
        <v>30</v>
      </c>
      <c r="E36" s="5" t="s">
        <v>156</v>
      </c>
      <c r="F36" s="5" t="s">
        <v>22</v>
      </c>
      <c r="G36" s="5" t="s">
        <v>157</v>
      </c>
      <c r="H36" s="5" t="s">
        <v>158</v>
      </c>
      <c r="I36" s="5">
        <v>204</v>
      </c>
      <c r="J36" s="5">
        <v>204</v>
      </c>
      <c r="K36" s="5"/>
      <c r="L36" s="5"/>
      <c r="M36" s="5"/>
      <c r="N36" s="5">
        <v>204</v>
      </c>
      <c r="O36" s="8"/>
    </row>
    <row r="37" s="1" customFormat="1" ht="59" customHeight="1" spans="1:15">
      <c r="A37" s="5">
        <v>33</v>
      </c>
      <c r="B37" s="5" t="s">
        <v>159</v>
      </c>
      <c r="C37" s="5" t="s">
        <v>139</v>
      </c>
      <c r="D37" s="5" t="s">
        <v>30</v>
      </c>
      <c r="E37" s="5" t="s">
        <v>160</v>
      </c>
      <c r="F37" s="5" t="s">
        <v>22</v>
      </c>
      <c r="G37" s="5" t="s">
        <v>161</v>
      </c>
      <c r="H37" s="5" t="s">
        <v>162</v>
      </c>
      <c r="I37" s="5">
        <v>306</v>
      </c>
      <c r="J37" s="5">
        <v>306</v>
      </c>
      <c r="K37" s="5"/>
      <c r="L37" s="5">
        <f>80.325+72.675+51</f>
        <v>204</v>
      </c>
      <c r="M37" s="5"/>
      <c r="N37" s="5">
        <v>102</v>
      </c>
      <c r="O37" s="8"/>
    </row>
    <row r="38" s="1" customFormat="1" ht="59" customHeight="1" spans="1:15">
      <c r="A38" s="5">
        <v>34</v>
      </c>
      <c r="B38" s="5" t="s">
        <v>163</v>
      </c>
      <c r="C38" s="5" t="s">
        <v>144</v>
      </c>
      <c r="D38" s="5" t="s">
        <v>30</v>
      </c>
      <c r="E38" s="5" t="s">
        <v>164</v>
      </c>
      <c r="F38" s="5" t="s">
        <v>22</v>
      </c>
      <c r="G38" s="5" t="s">
        <v>165</v>
      </c>
      <c r="H38" s="5" t="s">
        <v>166</v>
      </c>
      <c r="I38" s="5">
        <v>221</v>
      </c>
      <c r="J38" s="5">
        <v>221</v>
      </c>
      <c r="K38" s="5"/>
      <c r="L38" s="5"/>
      <c r="M38" s="5">
        <v>221</v>
      </c>
      <c r="N38" s="5"/>
      <c r="O38" s="8"/>
    </row>
    <row r="39" s="1" customFormat="1" ht="59" customHeight="1" spans="1:15">
      <c r="A39" s="5">
        <v>35</v>
      </c>
      <c r="B39" s="5" t="s">
        <v>167</v>
      </c>
      <c r="C39" s="5" t="s">
        <v>124</v>
      </c>
      <c r="D39" s="5" t="s">
        <v>30</v>
      </c>
      <c r="E39" s="5" t="s">
        <v>168</v>
      </c>
      <c r="F39" s="5" t="s">
        <v>22</v>
      </c>
      <c r="G39" s="5" t="s">
        <v>146</v>
      </c>
      <c r="H39" s="5" t="s">
        <v>147</v>
      </c>
      <c r="I39" s="5">
        <v>153</v>
      </c>
      <c r="J39" s="5">
        <v>153</v>
      </c>
      <c r="K39" s="5"/>
      <c r="L39" s="5"/>
      <c r="M39" s="5">
        <v>153</v>
      </c>
      <c r="N39" s="5"/>
      <c r="O39" s="8"/>
    </row>
    <row r="40" s="1" customFormat="1" ht="43" customHeight="1" spans="1:15">
      <c r="A40" s="5">
        <v>36</v>
      </c>
      <c r="B40" s="5" t="s">
        <v>169</v>
      </c>
      <c r="C40" s="5" t="s">
        <v>19</v>
      </c>
      <c r="D40" s="5" t="s">
        <v>20</v>
      </c>
      <c r="E40" s="5" t="s">
        <v>170</v>
      </c>
      <c r="F40" s="5" t="s">
        <v>22</v>
      </c>
      <c r="G40" s="5" t="s">
        <v>171</v>
      </c>
      <c r="H40" s="5" t="s">
        <v>171</v>
      </c>
      <c r="I40" s="5">
        <v>13.289</v>
      </c>
      <c r="J40" s="5">
        <v>13.289</v>
      </c>
      <c r="K40" s="5"/>
      <c r="L40" s="5"/>
      <c r="M40" s="5"/>
      <c r="N40" s="5">
        <v>13.289</v>
      </c>
      <c r="O40" s="9"/>
    </row>
    <row r="41" ht="54" spans="1:15">
      <c r="A41" s="5">
        <v>37</v>
      </c>
      <c r="B41" s="5" t="s">
        <v>172</v>
      </c>
      <c r="C41" s="5" t="s">
        <v>132</v>
      </c>
      <c r="D41" s="5" t="s">
        <v>30</v>
      </c>
      <c r="E41" s="5" t="s">
        <v>173</v>
      </c>
      <c r="F41" s="5" t="s">
        <v>22</v>
      </c>
      <c r="G41" s="5" t="s">
        <v>174</v>
      </c>
      <c r="H41" s="5" t="s">
        <v>175</v>
      </c>
      <c r="I41" s="5">
        <v>318</v>
      </c>
      <c r="J41" s="5">
        <v>318</v>
      </c>
      <c r="K41" s="5"/>
      <c r="L41" s="5">
        <v>302</v>
      </c>
      <c r="M41" s="5">
        <v>13.726645</v>
      </c>
      <c r="N41" s="5">
        <v>2.273355</v>
      </c>
      <c r="O41" s="9"/>
    </row>
    <row r="42" ht="54" spans="1:15">
      <c r="A42" s="5">
        <v>38</v>
      </c>
      <c r="B42" s="5" t="s">
        <v>176</v>
      </c>
      <c r="C42" s="5" t="s">
        <v>177</v>
      </c>
      <c r="D42" s="5" t="s">
        <v>30</v>
      </c>
      <c r="E42" s="5" t="s">
        <v>178</v>
      </c>
      <c r="F42" s="5" t="s">
        <v>22</v>
      </c>
      <c r="G42" s="5" t="s">
        <v>179</v>
      </c>
      <c r="H42" s="5" t="s">
        <v>180</v>
      </c>
      <c r="I42" s="5">
        <v>50</v>
      </c>
      <c r="J42" s="5">
        <v>50</v>
      </c>
      <c r="K42" s="5"/>
      <c r="L42" s="5">
        <v>46.08042</v>
      </c>
      <c r="M42" s="5">
        <v>3.91958</v>
      </c>
      <c r="N42" s="5"/>
      <c r="O42" s="9"/>
    </row>
    <row r="43" ht="71.25" spans="1:15">
      <c r="A43" s="5">
        <v>39</v>
      </c>
      <c r="B43" s="5" t="s">
        <v>181</v>
      </c>
      <c r="C43" s="5" t="s">
        <v>182</v>
      </c>
      <c r="D43" s="5" t="s">
        <v>20</v>
      </c>
      <c r="E43" s="5" t="s">
        <v>183</v>
      </c>
      <c r="F43" s="5" t="s">
        <v>22</v>
      </c>
      <c r="G43" s="5" t="s">
        <v>83</v>
      </c>
      <c r="H43" s="5" t="s">
        <v>184</v>
      </c>
      <c r="I43" s="5">
        <v>50</v>
      </c>
      <c r="J43" s="5">
        <v>50</v>
      </c>
      <c r="K43" s="5"/>
      <c r="L43" s="5">
        <v>48</v>
      </c>
      <c r="M43" s="5"/>
      <c r="N43" s="5">
        <v>2</v>
      </c>
      <c r="O43" s="9"/>
    </row>
    <row r="44" ht="54" spans="1:15">
      <c r="A44" s="5">
        <v>40</v>
      </c>
      <c r="B44" s="5" t="s">
        <v>185</v>
      </c>
      <c r="C44" s="5" t="s">
        <v>186</v>
      </c>
      <c r="D44" s="5" t="s">
        <v>20</v>
      </c>
      <c r="E44" s="5" t="s">
        <v>187</v>
      </c>
      <c r="F44" s="5" t="s">
        <v>22</v>
      </c>
      <c r="G44" s="5" t="s">
        <v>83</v>
      </c>
      <c r="H44" s="5" t="s">
        <v>188</v>
      </c>
      <c r="I44" s="5">
        <v>39.012573</v>
      </c>
      <c r="J44" s="5">
        <v>39.012573</v>
      </c>
      <c r="K44" s="5"/>
      <c r="L44" s="5">
        <v>39</v>
      </c>
      <c r="M44" s="5"/>
      <c r="N44" s="5">
        <v>0.012573</v>
      </c>
      <c r="O44" s="9"/>
    </row>
    <row r="45" ht="54" spans="1:15">
      <c r="A45" s="5">
        <v>41</v>
      </c>
      <c r="B45" s="5" t="s">
        <v>189</v>
      </c>
      <c r="C45" s="5" t="s">
        <v>190</v>
      </c>
      <c r="D45" s="5" t="s">
        <v>20</v>
      </c>
      <c r="E45" s="5" t="s">
        <v>191</v>
      </c>
      <c r="F45" s="5" t="s">
        <v>22</v>
      </c>
      <c r="G45" s="5" t="s">
        <v>83</v>
      </c>
      <c r="H45" s="5" t="s">
        <v>192</v>
      </c>
      <c r="I45" s="5">
        <v>30.947017</v>
      </c>
      <c r="J45" s="5">
        <v>30.947017</v>
      </c>
      <c r="K45" s="5">
        <v>16.80175</v>
      </c>
      <c r="L45" s="5">
        <v>10</v>
      </c>
      <c r="M45" s="5">
        <v>2.982032</v>
      </c>
      <c r="N45" s="5">
        <v>1.163235</v>
      </c>
      <c r="O45" s="9"/>
    </row>
    <row r="46" ht="54" spans="1:15">
      <c r="A46" s="5">
        <v>42</v>
      </c>
      <c r="B46" s="5" t="s">
        <v>193</v>
      </c>
      <c r="C46" s="5" t="s">
        <v>194</v>
      </c>
      <c r="D46" s="5" t="s">
        <v>20</v>
      </c>
      <c r="E46" s="5" t="s">
        <v>195</v>
      </c>
      <c r="F46" s="5" t="s">
        <v>22</v>
      </c>
      <c r="G46" s="5" t="s">
        <v>83</v>
      </c>
      <c r="H46" s="5" t="s">
        <v>196</v>
      </c>
      <c r="I46" s="5">
        <v>33.184957</v>
      </c>
      <c r="J46" s="5">
        <v>33.184957</v>
      </c>
      <c r="K46" s="5"/>
      <c r="L46" s="5">
        <v>27</v>
      </c>
      <c r="M46" s="5"/>
      <c r="N46" s="5">
        <v>6.184957</v>
      </c>
      <c r="O46" s="9"/>
    </row>
    <row r="47" ht="54" spans="1:15">
      <c r="A47" s="5">
        <v>43</v>
      </c>
      <c r="B47" s="5" t="s">
        <v>197</v>
      </c>
      <c r="C47" s="5" t="s">
        <v>198</v>
      </c>
      <c r="D47" s="5" t="s">
        <v>20</v>
      </c>
      <c r="E47" s="5" t="s">
        <v>199</v>
      </c>
      <c r="F47" s="5" t="s">
        <v>22</v>
      </c>
      <c r="G47" s="5" t="s">
        <v>200</v>
      </c>
      <c r="H47" s="5" t="s">
        <v>201</v>
      </c>
      <c r="I47" s="5">
        <v>17.013429</v>
      </c>
      <c r="J47" s="5">
        <v>17.013429</v>
      </c>
      <c r="K47" s="5">
        <v>0.42738</v>
      </c>
      <c r="L47" s="5">
        <v>7.70447</v>
      </c>
      <c r="M47" s="5">
        <v>0.10972</v>
      </c>
      <c r="N47" s="5">
        <v>8.771859</v>
      </c>
      <c r="O47" s="9"/>
    </row>
  </sheetData>
  <mergeCells count="13">
    <mergeCell ref="A1:O1"/>
    <mergeCell ref="I2:O2"/>
    <mergeCell ref="J3:N3"/>
    <mergeCell ref="A2:A4"/>
    <mergeCell ref="B2:B4"/>
    <mergeCell ref="C2:C4"/>
    <mergeCell ref="D2:D4"/>
    <mergeCell ref="E2:E4"/>
    <mergeCell ref="F2:F4"/>
    <mergeCell ref="G2:G4"/>
    <mergeCell ref="H2:H4"/>
    <mergeCell ref="I3:I4"/>
    <mergeCell ref="O3:O4"/>
  </mergeCells>
  <printOptions horizontalCentered="1"/>
  <pageMargins left="0.357638888888889" right="0.357638888888889" top="0.60625" bottom="0.60625"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闺蜜1414744733</cp:lastModifiedBy>
  <dcterms:created xsi:type="dcterms:W3CDTF">2022-12-23T02:06:00Z</dcterms:created>
  <dcterms:modified xsi:type="dcterms:W3CDTF">2022-12-27T08:45:10Z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074BE1301CE946DDB7C2411E6C1EB9F9</vt:lpwstr>
  </property>
  <property fmtid="{D5CDD505-2E9C-101B-9397-08002B2CF9AE}" pid="3" name="KSOProductBuildVer">
    <vt:lpwstr>2052-11.1.0.12980</vt:lpwstr>
  </property>
</Properties>
</file>