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520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sharedStrings.xml><?xml version="1.0" encoding="utf-8"?>
<sst xmlns="http://schemas.openxmlformats.org/spreadsheetml/2006/main" count="69">
  <si>
    <t>获嘉县城市大病救助统计表</t>
  </si>
  <si>
    <t>序号</t>
  </si>
  <si>
    <t>乡镇</t>
  </si>
  <si>
    <t>患者姓名</t>
  </si>
  <si>
    <t>户主姓名</t>
  </si>
  <si>
    <t>病种</t>
  </si>
  <si>
    <t>住址</t>
  </si>
  <si>
    <t>花费总额</t>
  </si>
  <si>
    <t>合规自负金额</t>
  </si>
  <si>
    <t>银行账号</t>
  </si>
  <si>
    <t>救助金额（个人自费70%）</t>
  </si>
  <si>
    <t>身份证</t>
  </si>
  <si>
    <t>城关镇</t>
  </si>
  <si>
    <t>刘玮</t>
  </si>
  <si>
    <t>白血病、败血症</t>
  </si>
  <si>
    <t>幸福街</t>
  </si>
  <si>
    <t>00000122624832534889</t>
  </si>
  <si>
    <t>410724198510130027</t>
  </si>
  <si>
    <t>郑涛</t>
  </si>
  <si>
    <t>心脏病、脑梗</t>
  </si>
  <si>
    <t>城区福定一巷</t>
  </si>
  <si>
    <t>00000060745582537889</t>
  </si>
  <si>
    <t>410724195605110025</t>
  </si>
  <si>
    <t>李玉彩</t>
  </si>
  <si>
    <t>张新保</t>
  </si>
  <si>
    <t>胸腺癌</t>
  </si>
  <si>
    <t>城区行政西六巷</t>
  </si>
  <si>
    <t>00000122620152537889</t>
  </si>
  <si>
    <t>410724195405150524</t>
  </si>
  <si>
    <t>赵伟华</t>
  </si>
  <si>
    <t>支气管炎</t>
  </si>
  <si>
    <t>城区振兴街2号</t>
  </si>
  <si>
    <t>00000117495392532889</t>
  </si>
  <si>
    <t>410724196404180013</t>
  </si>
  <si>
    <t>张玉安</t>
  </si>
  <si>
    <t>脑梗</t>
  </si>
  <si>
    <t>城区宏福巷</t>
  </si>
  <si>
    <t>00000060734062535889</t>
  </si>
  <si>
    <t>410724195310160535</t>
  </si>
  <si>
    <t>位庄</t>
  </si>
  <si>
    <t>李嫣然</t>
  </si>
  <si>
    <t>脑炎</t>
  </si>
  <si>
    <t>龙凤第一城</t>
  </si>
  <si>
    <t>25300002300014637</t>
  </si>
  <si>
    <t>410724196903220526</t>
  </si>
  <si>
    <t>职秀君</t>
  </si>
  <si>
    <t>乳腺癌</t>
  </si>
  <si>
    <t>城区公安街</t>
  </si>
  <si>
    <t>25302012400003905</t>
  </si>
  <si>
    <t>410724196904140026</t>
  </si>
  <si>
    <t>王桂花</t>
  </si>
  <si>
    <t>脑出血</t>
  </si>
  <si>
    <t>城区建安巷</t>
  </si>
  <si>
    <t>00000110433102539889</t>
  </si>
  <si>
    <t>410724194308070528</t>
  </si>
  <si>
    <t>王连福</t>
  </si>
  <si>
    <t>脑梗死</t>
  </si>
  <si>
    <t>城区南干道</t>
  </si>
  <si>
    <t>00000060758602530889</t>
  </si>
  <si>
    <t>410724195007140072</t>
  </si>
  <si>
    <t>合计</t>
  </si>
  <si>
    <t xml:space="preserve">       局  长：                                 主管局长：                                 科长：</t>
  </si>
  <si>
    <t>个人自付</t>
  </si>
  <si>
    <t>报销</t>
  </si>
  <si>
    <t>二次报销</t>
  </si>
  <si>
    <t>商业保险（大约）</t>
  </si>
  <si>
    <t>自费金额</t>
  </si>
  <si>
    <t>马全喜</t>
  </si>
  <si>
    <t>樊常平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</si>
</sst>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 "/>
    <numFmt numFmtId="178" formatCode="0_ "/>
    <numFmt numFmtId="179" formatCode="yyyy&quot;年&quot;m&quot;月&quot;d&quot;日&quot;;@"/>
  </numFmts>
  <fonts count="26">
    <font>
      <sz val="11"/>
      <color theme="1"/>
      <name val="宋体"/>
      <charset val="134"/>
      <scheme val="minor"/>
    </font>
    <font>
      <b/>
      <sz val="10"/>
      <name val="仿宋_GB2312"/>
      <charset val="134"/>
    </font>
    <font>
      <sz val="18"/>
      <name val="黑体"/>
      <charset val="134"/>
    </font>
    <font>
      <sz val="10"/>
      <name val="宋体"/>
      <charset val="134"/>
    </font>
    <font>
      <sz val="10"/>
      <name val="仿宋_GB2312"/>
      <charset val="134"/>
    </font>
    <font>
      <sz val="12"/>
      <name val="仿宋_GB2312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6" borderId="14" applyNumberFormat="0" applyFon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8" borderId="13" applyNumberFormat="0" applyAlignment="0" applyProtection="0">
      <alignment vertical="center"/>
    </xf>
    <xf numFmtId="0" fontId="13" fillId="8" borderId="10" applyNumberFormat="0" applyAlignment="0" applyProtection="0">
      <alignment vertical="center"/>
    </xf>
    <xf numFmtId="0" fontId="24" fillId="31" borderId="15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0"/>
  </cellStyleXfs>
  <cellXfs count="32">
    <xf numFmtId="0" fontId="0" fillId="0" borderId="0" xfId="0">
      <alignment vertical="center"/>
    </xf>
    <xf numFmtId="178" fontId="0" fillId="0" borderId="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9" fontId="4" fillId="0" borderId="0" xfId="0" applyNumberFormat="1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 wrapText="1"/>
    </xf>
    <xf numFmtId="177" fontId="1" fillId="0" borderId="6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5" xfId="0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2"/>
  <sheetViews>
    <sheetView tabSelected="1" topLeftCell="A4" workbookViewId="0">
      <selection activeCell="D23" sqref="D23"/>
    </sheetView>
  </sheetViews>
  <sheetFormatPr defaultColWidth="9" defaultRowHeight="13.5"/>
  <cols>
    <col min="1" max="1" width="4.625" customWidth="1"/>
    <col min="2" max="2" width="6.5" customWidth="1"/>
    <col min="3" max="3" width="7.375" customWidth="1"/>
    <col min="4" max="4" width="6.375" customWidth="1"/>
    <col min="5" max="5" width="15.125" customWidth="1"/>
    <col min="6" max="6" width="14.75" customWidth="1"/>
    <col min="7" max="7" width="12.25" customWidth="1"/>
    <col min="8" max="8" width="10.625" customWidth="1"/>
    <col min="9" max="9" width="9.375" customWidth="1"/>
    <col min="10" max="10" width="13.625" customWidth="1"/>
    <col min="11" max="11" width="8.25" customWidth="1"/>
    <col min="12" max="12" width="21.625" customWidth="1"/>
  </cols>
  <sheetData>
    <row r="1" spans="1:12">
      <c r="A1" s="10" t="s">
        <v>0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</row>
    <row r="2" spans="1:12">
      <c r="A2" s="10"/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</row>
    <row r="3" spans="1:12">
      <c r="A3" s="10"/>
      <c r="B3" s="10"/>
      <c r="C3" s="10"/>
      <c r="D3" s="10"/>
      <c r="E3" s="10"/>
      <c r="F3" s="10"/>
      <c r="G3" s="11"/>
      <c r="H3" s="11"/>
      <c r="I3" s="11"/>
      <c r="J3" s="11"/>
      <c r="K3" s="11"/>
      <c r="L3" s="11"/>
    </row>
    <row r="4" spans="1:12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</row>
    <row r="5" spans="1:12">
      <c r="A5" s="12"/>
      <c r="B5" s="13"/>
      <c r="C5" s="13"/>
      <c r="D5" s="13"/>
      <c r="E5" s="14"/>
      <c r="F5" s="13"/>
      <c r="G5" s="15"/>
      <c r="H5" s="15"/>
      <c r="I5" s="15"/>
      <c r="J5" s="15"/>
      <c r="K5" s="15"/>
      <c r="L5" s="21">
        <v>42885</v>
      </c>
    </row>
    <row r="6" ht="24" spans="1:12">
      <c r="A6" s="16" t="s">
        <v>1</v>
      </c>
      <c r="B6" s="16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7" t="s">
        <v>7</v>
      </c>
      <c r="H6" s="7" t="s">
        <v>8</v>
      </c>
      <c r="I6" s="22" t="s">
        <v>9</v>
      </c>
      <c r="J6" s="23"/>
      <c r="K6" s="24" t="s">
        <v>10</v>
      </c>
      <c r="L6" s="16" t="s">
        <v>11</v>
      </c>
    </row>
    <row r="7" ht="21.95" customHeight="1" spans="1:12">
      <c r="A7" s="17">
        <v>1</v>
      </c>
      <c r="B7" s="17" t="s">
        <v>12</v>
      </c>
      <c r="C7" s="17" t="s">
        <v>13</v>
      </c>
      <c r="D7" s="17"/>
      <c r="E7" s="17" t="s">
        <v>14</v>
      </c>
      <c r="F7" s="17" t="s">
        <v>15</v>
      </c>
      <c r="G7" s="17">
        <v>77587.5</v>
      </c>
      <c r="H7" s="17">
        <v>26895.61</v>
      </c>
      <c r="I7" s="25" t="s">
        <v>16</v>
      </c>
      <c r="J7" s="26"/>
      <c r="K7" s="18">
        <v>10000</v>
      </c>
      <c r="L7" s="32" t="s">
        <v>17</v>
      </c>
    </row>
    <row r="8" ht="21.95" customHeight="1" spans="1:12">
      <c r="A8" s="17">
        <v>2</v>
      </c>
      <c r="B8" s="17" t="s">
        <v>12</v>
      </c>
      <c r="C8" s="17" t="s">
        <v>18</v>
      </c>
      <c r="D8" s="17"/>
      <c r="E8" s="17" t="s">
        <v>19</v>
      </c>
      <c r="F8" s="17" t="s">
        <v>20</v>
      </c>
      <c r="G8" s="17">
        <v>47421.17</v>
      </c>
      <c r="H8" s="17">
        <v>15736.4</v>
      </c>
      <c r="I8" s="25" t="s">
        <v>21</v>
      </c>
      <c r="J8" s="26"/>
      <c r="K8" s="27">
        <v>10000</v>
      </c>
      <c r="L8" s="32" t="s">
        <v>22</v>
      </c>
    </row>
    <row r="9" ht="21.95" customHeight="1" spans="1:12">
      <c r="A9" s="17">
        <v>3</v>
      </c>
      <c r="B9" s="17" t="s">
        <v>12</v>
      </c>
      <c r="C9" s="17" t="s">
        <v>23</v>
      </c>
      <c r="D9" s="17" t="s">
        <v>24</v>
      </c>
      <c r="E9" s="17" t="s">
        <v>25</v>
      </c>
      <c r="F9" s="17" t="s">
        <v>26</v>
      </c>
      <c r="G9" s="17">
        <v>83672.57</v>
      </c>
      <c r="H9" s="17">
        <v>42827.44</v>
      </c>
      <c r="I9" s="25" t="s">
        <v>27</v>
      </c>
      <c r="J9" s="26"/>
      <c r="K9" s="18">
        <v>10000</v>
      </c>
      <c r="L9" s="32" t="s">
        <v>28</v>
      </c>
    </row>
    <row r="10" ht="21.95" customHeight="1" spans="1:12">
      <c r="A10" s="17">
        <v>4</v>
      </c>
      <c r="B10" s="17" t="s">
        <v>12</v>
      </c>
      <c r="C10" s="17" t="s">
        <v>29</v>
      </c>
      <c r="D10" s="17"/>
      <c r="E10" s="17" t="s">
        <v>30</v>
      </c>
      <c r="F10" s="17" t="s">
        <v>31</v>
      </c>
      <c r="G10" s="17">
        <v>11556.39</v>
      </c>
      <c r="H10" s="17">
        <v>4556.92</v>
      </c>
      <c r="I10" s="33" t="s">
        <v>32</v>
      </c>
      <c r="J10" s="26"/>
      <c r="K10" s="18">
        <v>3189</v>
      </c>
      <c r="L10" s="32" t="s">
        <v>33</v>
      </c>
    </row>
    <row r="11" ht="21.95" customHeight="1" spans="1:12">
      <c r="A11" s="17">
        <v>5</v>
      </c>
      <c r="B11" s="17" t="s">
        <v>12</v>
      </c>
      <c r="C11" s="17" t="s">
        <v>34</v>
      </c>
      <c r="D11" s="17"/>
      <c r="E11" s="17" t="s">
        <v>35</v>
      </c>
      <c r="F11" s="17" t="s">
        <v>36</v>
      </c>
      <c r="G11" s="17">
        <v>6957.31</v>
      </c>
      <c r="H11" s="17">
        <v>2258.07</v>
      </c>
      <c r="I11" s="25" t="s">
        <v>37</v>
      </c>
      <c r="J11" s="26"/>
      <c r="K11" s="18">
        <v>1580</v>
      </c>
      <c r="L11" s="32" t="s">
        <v>38</v>
      </c>
    </row>
    <row r="12" ht="21.95" customHeight="1" spans="1:12">
      <c r="A12" s="17">
        <v>6</v>
      </c>
      <c r="B12" s="17" t="s">
        <v>39</v>
      </c>
      <c r="C12" s="17" t="s">
        <v>40</v>
      </c>
      <c r="D12" s="17"/>
      <c r="E12" s="17" t="s">
        <v>41</v>
      </c>
      <c r="F12" s="17" t="s">
        <v>42</v>
      </c>
      <c r="G12" s="17">
        <v>903.44</v>
      </c>
      <c r="H12" s="17">
        <v>673.97</v>
      </c>
      <c r="I12" s="33" t="s">
        <v>43</v>
      </c>
      <c r="J12" s="26"/>
      <c r="K12" s="18">
        <v>471</v>
      </c>
      <c r="L12" s="32" t="s">
        <v>44</v>
      </c>
    </row>
    <row r="13" ht="21.95" customHeight="1" spans="1:12">
      <c r="A13" s="17">
        <v>7</v>
      </c>
      <c r="B13" s="17" t="s">
        <v>12</v>
      </c>
      <c r="C13" s="17" t="s">
        <v>45</v>
      </c>
      <c r="D13" s="17"/>
      <c r="E13" s="17" t="s">
        <v>46</v>
      </c>
      <c r="F13" s="17" t="s">
        <v>47</v>
      </c>
      <c r="G13" s="17">
        <v>86926.34</v>
      </c>
      <c r="H13" s="17">
        <v>41446.33</v>
      </c>
      <c r="I13" s="33" t="s">
        <v>48</v>
      </c>
      <c r="J13" s="26"/>
      <c r="K13" s="27">
        <v>10000</v>
      </c>
      <c r="L13" s="32" t="s">
        <v>49</v>
      </c>
    </row>
    <row r="14" ht="21.95" customHeight="1" spans="1:12">
      <c r="A14" s="17">
        <v>8</v>
      </c>
      <c r="B14" s="17" t="s">
        <v>12</v>
      </c>
      <c r="C14" s="17" t="s">
        <v>50</v>
      </c>
      <c r="D14" s="17"/>
      <c r="E14" s="17" t="s">
        <v>51</v>
      </c>
      <c r="F14" s="17" t="s">
        <v>52</v>
      </c>
      <c r="G14" s="17">
        <v>72937.55</v>
      </c>
      <c r="H14" s="18">
        <v>29377.63</v>
      </c>
      <c r="I14" s="25" t="s">
        <v>53</v>
      </c>
      <c r="J14" s="26"/>
      <c r="K14" s="18">
        <v>10000</v>
      </c>
      <c r="L14" s="32" t="s">
        <v>54</v>
      </c>
    </row>
    <row r="15" ht="21.95" customHeight="1" spans="1:12">
      <c r="A15" s="17">
        <v>9</v>
      </c>
      <c r="B15" s="17" t="s">
        <v>12</v>
      </c>
      <c r="C15" s="17" t="s">
        <v>55</v>
      </c>
      <c r="D15" s="17"/>
      <c r="E15" s="17" t="s">
        <v>56</v>
      </c>
      <c r="F15" s="17" t="s">
        <v>57</v>
      </c>
      <c r="G15" s="17">
        <v>3571.97</v>
      </c>
      <c r="H15" s="17">
        <v>1407.1</v>
      </c>
      <c r="I15" s="25" t="s">
        <v>58</v>
      </c>
      <c r="J15" s="28"/>
      <c r="K15" s="18">
        <v>985</v>
      </c>
      <c r="L15" s="32" t="s">
        <v>59</v>
      </c>
    </row>
    <row r="16" ht="21.95" customHeight="1" spans="1:12">
      <c r="A16" s="17">
        <v>10</v>
      </c>
      <c r="B16" s="17"/>
      <c r="C16" s="17"/>
      <c r="D16" s="17"/>
      <c r="E16" s="17"/>
      <c r="F16" s="17"/>
      <c r="G16" s="17"/>
      <c r="H16" s="17"/>
      <c r="I16" s="25"/>
      <c r="J16" s="28"/>
      <c r="K16" s="27"/>
      <c r="L16" s="17"/>
    </row>
    <row r="17" ht="21.95" customHeight="1" spans="1:12">
      <c r="A17" s="17">
        <v>11</v>
      </c>
      <c r="B17" s="17"/>
      <c r="C17" s="17"/>
      <c r="D17" s="17"/>
      <c r="E17" s="17"/>
      <c r="F17" s="17"/>
      <c r="G17" s="17"/>
      <c r="H17" s="17"/>
      <c r="I17" s="25"/>
      <c r="J17" s="28"/>
      <c r="K17" s="27"/>
      <c r="L17" s="17"/>
    </row>
    <row r="18" ht="21.95" customHeight="1" spans="1:12">
      <c r="A18" s="19">
        <v>12</v>
      </c>
      <c r="B18" s="19"/>
      <c r="C18" s="19"/>
      <c r="D18" s="19"/>
      <c r="E18" s="19"/>
      <c r="F18" s="19"/>
      <c r="G18" s="19"/>
      <c r="H18" s="19"/>
      <c r="I18" s="29"/>
      <c r="J18" s="30"/>
      <c r="K18" s="31"/>
      <c r="L18" s="17"/>
    </row>
    <row r="19" ht="21.95" customHeight="1" spans="1:12">
      <c r="A19" s="19">
        <v>13</v>
      </c>
      <c r="B19" s="19"/>
      <c r="C19" s="19"/>
      <c r="D19" s="19"/>
      <c r="E19" s="19"/>
      <c r="F19" s="19"/>
      <c r="G19" s="19"/>
      <c r="H19" s="19"/>
      <c r="I19" s="29"/>
      <c r="J19" s="30"/>
      <c r="K19" s="31"/>
      <c r="L19" s="17"/>
    </row>
    <row r="20" ht="21.95" customHeight="1" spans="1:12">
      <c r="A20" s="19">
        <v>14</v>
      </c>
      <c r="B20" s="19"/>
      <c r="C20" s="19"/>
      <c r="D20" s="19"/>
      <c r="E20" s="19"/>
      <c r="F20" s="19"/>
      <c r="G20" s="19"/>
      <c r="H20" s="19"/>
      <c r="I20" s="29"/>
      <c r="J20" s="30"/>
      <c r="K20" s="31"/>
      <c r="L20" s="17"/>
    </row>
    <row r="21" ht="21.95" customHeight="1" spans="1:12">
      <c r="A21" s="17" t="s">
        <v>60</v>
      </c>
      <c r="B21" s="17"/>
      <c r="C21" s="17"/>
      <c r="D21" s="17"/>
      <c r="E21" s="17"/>
      <c r="F21" s="17"/>
      <c r="G21" s="17">
        <v>391534.24</v>
      </c>
      <c r="H21" s="17">
        <v>165179.47</v>
      </c>
      <c r="I21" s="25"/>
      <c r="J21" s="28"/>
      <c r="K21" s="17">
        <v>56225</v>
      </c>
      <c r="L21" s="17"/>
    </row>
    <row r="22" ht="33.95" customHeight="1" spans="1:12">
      <c r="A22" s="20" t="s">
        <v>61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</sheetData>
  <mergeCells count="18"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A22:L22"/>
    <mergeCell ref="A1:L4"/>
  </mergeCells>
  <pageMargins left="0.700694444444445" right="0.700694444444445" top="0.751388888888889" bottom="0.751388888888889" header="0.297916666666667" footer="0.29791666666666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6"/>
  <sheetViews>
    <sheetView topLeftCell="A10" workbookViewId="0">
      <selection activeCell="H26" sqref="B26:H26"/>
    </sheetView>
  </sheetViews>
  <sheetFormatPr defaultColWidth="9" defaultRowHeight="13.5" outlineLevelCol="7"/>
  <cols>
    <col min="2" max="2" width="10.375"/>
    <col min="3" max="4" width="9.375"/>
    <col min="7" max="7" width="9.375"/>
    <col min="8" max="8" width="10.375"/>
  </cols>
  <sheetData>
    <row r="1" ht="36" spans="1:8">
      <c r="A1" s="4"/>
      <c r="B1" s="5" t="s">
        <v>7</v>
      </c>
      <c r="C1" s="5" t="s">
        <v>62</v>
      </c>
      <c r="D1" s="5" t="s">
        <v>63</v>
      </c>
      <c r="E1" s="6" t="s">
        <v>64</v>
      </c>
      <c r="F1" s="7" t="s">
        <v>65</v>
      </c>
      <c r="G1" s="8" t="s">
        <v>66</v>
      </c>
      <c r="H1" s="9" t="s">
        <v>10</v>
      </c>
    </row>
    <row r="2" spans="1:8">
      <c r="A2" s="4" t="s">
        <v>67</v>
      </c>
      <c r="B2">
        <v>152102.61</v>
      </c>
      <c r="C2">
        <v>27405</v>
      </c>
      <c r="D2">
        <v>81121.21</v>
      </c>
      <c r="F2">
        <v>2000</v>
      </c>
      <c r="G2">
        <f>B2-C2-D2-E2-F2</f>
        <v>41576.4</v>
      </c>
      <c r="H2">
        <f>G2*0.7</f>
        <v>29103.48</v>
      </c>
    </row>
    <row r="4" spans="1:4">
      <c r="A4" s="4" t="s">
        <v>68</v>
      </c>
      <c r="B4">
        <v>82564.61</v>
      </c>
      <c r="C4">
        <v>8959</v>
      </c>
      <c r="D4">
        <v>49130.71</v>
      </c>
    </row>
    <row r="5" spans="2:4">
      <c r="B5">
        <v>15532</v>
      </c>
      <c r="C5">
        <v>25</v>
      </c>
      <c r="D5">
        <v>10467.75</v>
      </c>
    </row>
    <row r="6" spans="2:8">
      <c r="B6">
        <f>SUM(B4:B5)</f>
        <v>98096.61</v>
      </c>
      <c r="C6">
        <f>SUM(C4:C5)</f>
        <v>8984</v>
      </c>
      <c r="D6">
        <f>SUM(D4:D5)</f>
        <v>59598.46</v>
      </c>
      <c r="F6">
        <v>2000</v>
      </c>
      <c r="G6">
        <f>B6-C6-D6-F6</f>
        <v>27514.15</v>
      </c>
      <c r="H6">
        <f>G6*0.7</f>
        <v>19259.905</v>
      </c>
    </row>
    <row r="8" spans="1:4">
      <c r="A8" s="4" t="s">
        <v>18</v>
      </c>
      <c r="B8">
        <v>18208.6</v>
      </c>
      <c r="C8">
        <v>1559</v>
      </c>
      <c r="D8">
        <v>10460.7</v>
      </c>
    </row>
    <row r="9" spans="2:4">
      <c r="B9">
        <v>8579.09</v>
      </c>
      <c r="C9">
        <v>530</v>
      </c>
      <c r="D9">
        <v>5519.32</v>
      </c>
    </row>
    <row r="10" spans="2:8">
      <c r="B10">
        <f>SUM(B8:B9)</f>
        <v>26787.69</v>
      </c>
      <c r="C10">
        <f>SUM(C8:C9)</f>
        <v>2089</v>
      </c>
      <c r="D10">
        <f>SUM(D8:D9)</f>
        <v>15980.02</v>
      </c>
      <c r="F10">
        <v>2000</v>
      </c>
      <c r="G10">
        <f t="shared" ref="G10:G23" si="0">B10-C10-D10-F10</f>
        <v>6718.67</v>
      </c>
      <c r="H10">
        <f t="shared" ref="H10:H23" si="1">G10*0.7</f>
        <v>4703.069</v>
      </c>
    </row>
    <row r="12" spans="2:8">
      <c r="B12">
        <v>33122.4</v>
      </c>
      <c r="C12">
        <v>1428</v>
      </c>
      <c r="D12">
        <v>18625.05</v>
      </c>
      <c r="F12">
        <v>2000</v>
      </c>
      <c r="G12">
        <f t="shared" si="0"/>
        <v>11069.35</v>
      </c>
      <c r="H12" s="3">
        <f t="shared" si="1"/>
        <v>7748.545</v>
      </c>
    </row>
    <row r="13" spans="7:8">
      <c r="G13">
        <f t="shared" si="0"/>
        <v>0</v>
      </c>
      <c r="H13" s="3">
        <f t="shared" si="1"/>
        <v>0</v>
      </c>
    </row>
    <row r="14" spans="7:8">
      <c r="G14">
        <f t="shared" si="0"/>
        <v>0</v>
      </c>
      <c r="H14" s="3">
        <f t="shared" si="1"/>
        <v>0</v>
      </c>
    </row>
    <row r="15" spans="2:8">
      <c r="B15">
        <v>78968.39</v>
      </c>
      <c r="C15">
        <v>33344</v>
      </c>
      <c r="D15">
        <v>27910.04</v>
      </c>
      <c r="F15">
        <v>2000</v>
      </c>
      <c r="G15">
        <f t="shared" si="0"/>
        <v>15714.35</v>
      </c>
      <c r="H15" s="3">
        <f t="shared" si="1"/>
        <v>11000.045</v>
      </c>
    </row>
    <row r="16" spans="7:8">
      <c r="G16">
        <f t="shared" si="0"/>
        <v>0</v>
      </c>
      <c r="H16" s="3">
        <f t="shared" si="1"/>
        <v>0</v>
      </c>
    </row>
    <row r="17" spans="2:8">
      <c r="B17">
        <v>32405.92</v>
      </c>
      <c r="C17">
        <v>7965</v>
      </c>
      <c r="D17">
        <v>15763.44</v>
      </c>
      <c r="F17">
        <v>2000</v>
      </c>
      <c r="G17">
        <f t="shared" si="0"/>
        <v>6677.48</v>
      </c>
      <c r="H17" s="3">
        <f t="shared" si="1"/>
        <v>4674.236</v>
      </c>
    </row>
    <row r="18" spans="7:8">
      <c r="G18">
        <f t="shared" si="0"/>
        <v>0</v>
      </c>
      <c r="H18" s="3">
        <f t="shared" si="1"/>
        <v>0</v>
      </c>
    </row>
    <row r="19" spans="7:8">
      <c r="G19">
        <f t="shared" si="0"/>
        <v>0</v>
      </c>
      <c r="H19" s="3">
        <f t="shared" si="1"/>
        <v>0</v>
      </c>
    </row>
    <row r="20" spans="2:8">
      <c r="B20">
        <v>93954.94</v>
      </c>
      <c r="C20">
        <v>29988.94</v>
      </c>
      <c r="D20">
        <v>38379.6</v>
      </c>
      <c r="F20">
        <v>2000</v>
      </c>
      <c r="G20">
        <f t="shared" si="0"/>
        <v>23586.4</v>
      </c>
      <c r="H20" s="3">
        <f t="shared" si="1"/>
        <v>16510.48</v>
      </c>
    </row>
    <row r="21" spans="7:8">
      <c r="G21">
        <f t="shared" si="0"/>
        <v>0</v>
      </c>
      <c r="H21" s="3">
        <f t="shared" si="1"/>
        <v>0</v>
      </c>
    </row>
    <row r="22" spans="2:8">
      <c r="B22">
        <v>41387.41</v>
      </c>
      <c r="C22">
        <v>12317.41</v>
      </c>
      <c r="D22">
        <v>20349</v>
      </c>
      <c r="F22">
        <v>2000</v>
      </c>
      <c r="G22">
        <f t="shared" si="0"/>
        <v>6721</v>
      </c>
      <c r="H22" s="3">
        <f t="shared" si="1"/>
        <v>4704.7</v>
      </c>
    </row>
    <row r="23" spans="7:8">
      <c r="G23">
        <f t="shared" si="0"/>
        <v>0</v>
      </c>
      <c r="H23" s="3">
        <f t="shared" si="1"/>
        <v>0</v>
      </c>
    </row>
    <row r="24" spans="2:8">
      <c r="B24">
        <v>10168.65</v>
      </c>
      <c r="C24">
        <v>1995.99</v>
      </c>
      <c r="D24">
        <v>3012.23</v>
      </c>
      <c r="H24" s="3"/>
    </row>
    <row r="25" spans="2:8">
      <c r="B25">
        <v>6782.66</v>
      </c>
      <c r="D25">
        <v>2657.63</v>
      </c>
      <c r="H25" s="3"/>
    </row>
    <row r="26" spans="2:8">
      <c r="B26">
        <f>SUM(B24:B25)</f>
        <v>16951.31</v>
      </c>
      <c r="C26">
        <f>SUM(C24:C25)</f>
        <v>1995.99</v>
      </c>
      <c r="D26">
        <f>SUM(D24:D25)</f>
        <v>5669.86</v>
      </c>
      <c r="F26">
        <v>785.64</v>
      </c>
      <c r="G26">
        <f>B26-C26-D26-F26</f>
        <v>8499.82</v>
      </c>
      <c r="H26" s="3">
        <f>G26*0.7</f>
        <v>5949.874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topLeftCell="A5" workbookViewId="0">
      <selection activeCell="E36" sqref="E36:E39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048576"/>
  <sheetViews>
    <sheetView workbookViewId="0">
      <selection activeCell="C1" sqref="C1:C14"/>
    </sheetView>
  </sheetViews>
  <sheetFormatPr defaultColWidth="9" defaultRowHeight="13.5" outlineLevelCol="2"/>
  <cols>
    <col min="1" max="1" width="14.5" customWidth="1"/>
  </cols>
  <sheetData>
    <row r="1" spans="1:3">
      <c r="A1" s="1">
        <v>10000</v>
      </c>
      <c r="C1">
        <v>10000</v>
      </c>
    </row>
    <row r="2" spans="1:3">
      <c r="A2" s="1">
        <v>7361</v>
      </c>
      <c r="C2">
        <v>7361</v>
      </c>
    </row>
    <row r="3" spans="1:3">
      <c r="A3" s="1">
        <v>10000</v>
      </c>
      <c r="C3">
        <v>10000</v>
      </c>
    </row>
    <row r="4" spans="1:3">
      <c r="A4" s="1">
        <v>2312</v>
      </c>
      <c r="C4">
        <v>2312</v>
      </c>
    </row>
    <row r="5" spans="1:3">
      <c r="A5" s="1">
        <v>4703.069</v>
      </c>
      <c r="C5">
        <v>4703</v>
      </c>
    </row>
    <row r="6" spans="1:3">
      <c r="A6" s="1">
        <v>7748.545</v>
      </c>
      <c r="C6">
        <v>7749</v>
      </c>
    </row>
    <row r="7" spans="1:3">
      <c r="A7" s="1">
        <v>10000</v>
      </c>
      <c r="C7">
        <v>10000</v>
      </c>
    </row>
    <row r="8" spans="1:3">
      <c r="A8" s="1">
        <v>10000</v>
      </c>
      <c r="C8">
        <v>10000</v>
      </c>
    </row>
    <row r="9" spans="1:3">
      <c r="A9" s="1">
        <v>4674.236</v>
      </c>
      <c r="C9">
        <v>4674</v>
      </c>
    </row>
    <row r="10" spans="1:3">
      <c r="A10" s="1">
        <v>10000</v>
      </c>
      <c r="C10">
        <v>10000</v>
      </c>
    </row>
    <row r="11" spans="1:3">
      <c r="A11" s="1">
        <v>4704.7</v>
      </c>
      <c r="C11">
        <v>4705</v>
      </c>
    </row>
    <row r="12" spans="1:3">
      <c r="A12" s="2">
        <v>5949.874</v>
      </c>
      <c r="C12">
        <v>5950</v>
      </c>
    </row>
    <row r="13" spans="1:3">
      <c r="A13" s="2">
        <v>3295</v>
      </c>
      <c r="C13">
        <v>3295</v>
      </c>
    </row>
    <row r="14" spans="1:3">
      <c r="A14" s="2">
        <v>5811</v>
      </c>
      <c r="C14">
        <v>5811</v>
      </c>
    </row>
    <row r="15" spans="1:3">
      <c r="A15" s="3">
        <f>SUM(A1:A14)</f>
        <v>96559.424</v>
      </c>
      <c r="C15">
        <f>SUM(C1:C14)</f>
        <v>96560</v>
      </c>
    </row>
    <row r="1048576" spans="3:3">
      <c r="C1048576">
        <f>SUM(C1:C1048575)</f>
        <v>193120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2016-08-05T08:59:00Z</dcterms:created>
  <dcterms:modified xsi:type="dcterms:W3CDTF">2017-06-05T02:18:37Z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